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615" activeTab="0"/>
  </bookViews>
  <sheets>
    <sheet name="List1" sheetId="1" r:id="rId1"/>
  </sheets>
  <definedNames>
    <definedName name="_xlnm.Print_Area" localSheetId="0">'List1'!$B$2:$I$164</definedName>
  </definedNames>
  <calcPr calcId="152511"/>
</workbook>
</file>

<file path=xl/sharedStrings.xml><?xml version="1.0" encoding="utf-8"?>
<sst xmlns="http://schemas.openxmlformats.org/spreadsheetml/2006/main" count="402" uniqueCount="117">
  <si>
    <t>Adresa</t>
  </si>
  <si>
    <t>Rychlost</t>
  </si>
  <si>
    <t>Hrbovická 2, 40339 Chlumec - Hrbovice</t>
  </si>
  <si>
    <t>VUD Trutnov</t>
  </si>
  <si>
    <t>Železničářská 506, 54101 Trutnov</t>
  </si>
  <si>
    <t>Kohinoor</t>
  </si>
  <si>
    <t>Kohinoor II 100, 43532 Mariánské Radčice</t>
  </si>
  <si>
    <t>Kladenské doly</t>
  </si>
  <si>
    <t>27306 Libušín, okres Kladno</t>
  </si>
  <si>
    <t>DÚK Komořany</t>
  </si>
  <si>
    <t>Václava Řezáče 315, 43401 Most</t>
  </si>
  <si>
    <t>NMD Hodonín</t>
  </si>
  <si>
    <t>Plucárna 3560/1, 69501 Hodonín</t>
  </si>
  <si>
    <t>Jednorázové zřizovací poplatky</t>
  </si>
  <si>
    <t>Pravidelné měsíční poplatky</t>
  </si>
  <si>
    <t>Kusů</t>
  </si>
  <si>
    <t>Jednotková cena</t>
  </si>
  <si>
    <t>Kusů za 4 roky</t>
  </si>
  <si>
    <t>Celkem cena</t>
  </si>
  <si>
    <t>27306 Libušín, okres Kladno (HTS 312671235)</t>
  </si>
  <si>
    <t>---</t>
  </si>
  <si>
    <t>Telefonní číslo</t>
  </si>
  <si>
    <t>Typ přípojky</t>
  </si>
  <si>
    <t>HTS</t>
  </si>
  <si>
    <t>Identifikace lokality PKÚ</t>
  </si>
  <si>
    <t>Položka</t>
  </si>
  <si>
    <t>Rozsah</t>
  </si>
  <si>
    <t>Meziměsíční změny</t>
  </si>
  <si>
    <t>Prvotní implementace</t>
  </si>
  <si>
    <t>Pravidelný měsíční poplatek za aktivní port pro připojení koncového telekomunikačního přístroje</t>
  </si>
  <si>
    <t>VoIP konektivita</t>
  </si>
  <si>
    <t>Manažerský telefon</t>
  </si>
  <si>
    <t>Běžný telefon</t>
  </si>
  <si>
    <t>IP telefon i digitální/systémový telefon</t>
  </si>
  <si>
    <t>IP telefon</t>
  </si>
  <si>
    <t>Analogový telefon</t>
  </si>
  <si>
    <t xml:space="preserve">Tlačítková konzole </t>
  </si>
  <si>
    <t>k IP či digitálním/systémovým telefonům</t>
  </si>
  <si>
    <t>s CLIP</t>
  </si>
  <si>
    <t>Poplatky za spojení</t>
  </si>
  <si>
    <t>Hovory do pevných sítí v ČR</t>
  </si>
  <si>
    <t>Hovory do mobilních sítí v ČR</t>
  </si>
  <si>
    <t>Hovory do neveřejných sítí v ČR</t>
  </si>
  <si>
    <t>Jednotek</t>
  </si>
  <si>
    <t>Jednotek za 4 roky</t>
  </si>
  <si>
    <t>min</t>
  </si>
  <si>
    <t>Jednotka</t>
  </si>
  <si>
    <t>Aktivace a zřízení služby</t>
  </si>
  <si>
    <t>Pravidelný měsíční poplatek za provoz služby</t>
  </si>
  <si>
    <t>Instalace/deinstalace jednoho koncového telekomunikačního přístroje</t>
  </si>
  <si>
    <t>Pravidelné měsíční poplatky za pronájem</t>
  </si>
  <si>
    <t>Celkem "Pro-forma nabídková cena ve veřejné zakázce" v Kč bez DPH</t>
  </si>
  <si>
    <t>VTS a VoIP konektivita</t>
  </si>
  <si>
    <t>Hodonín</t>
  </si>
  <si>
    <t>IP, analog., digit./syst.</t>
  </si>
  <si>
    <t>Veškeré ceny jsou uváděny v Kč bez DPH s přesností na 2 desetinná místa</t>
  </si>
  <si>
    <t>Ředitelství</t>
  </si>
  <si>
    <t>symetrické DSL, 8 Mbit/s</t>
  </si>
  <si>
    <t>HZBS Odolov</t>
  </si>
  <si>
    <t>Strážkovice 70, 54234 Malé Svatoňovice</t>
  </si>
  <si>
    <t>Aktivace a zřízení Základní SIM karty s hlasovou, textovou a multimediální službou</t>
  </si>
  <si>
    <t>ks</t>
  </si>
  <si>
    <t>Aktivace a zřízení Mobilní hlasové virtuální privátní sítě k jednotlivým SIM</t>
  </si>
  <si>
    <t>Tarif 1 - plně účtovaný</t>
  </si>
  <si>
    <t>Tarif 2 - s volnými jednotkami 60/10</t>
  </si>
  <si>
    <t>Tarif 3 - neomezený</t>
  </si>
  <si>
    <t>Mobilní hlasová virtuální privátní síť k jednotlivým SIM kartám</t>
  </si>
  <si>
    <t>Poplatky za spojení - Tarif 1 - účtovaný</t>
  </si>
  <si>
    <t>Volání - do mobilních sítí v ČR</t>
  </si>
  <si>
    <t>Volání - do mobilní hlasové VPS PKÚ</t>
  </si>
  <si>
    <t>Poznámka 1</t>
  </si>
  <si>
    <t>Volání - do pevných sítí v ČR</t>
  </si>
  <si>
    <t>Textové zprávy - SMS v ČR</t>
  </si>
  <si>
    <t>Multimediální zprávy - MMS v ČR</t>
  </si>
  <si>
    <t>Poplatky za spojení - Tarif 3 - neomezený</t>
  </si>
  <si>
    <t>Poznámka1: Hovorné ve VPS je kryto paušálním měsíčním poplatkem za VPS</t>
  </si>
  <si>
    <t>Aktivace a zřízení Základní mobilní datové telekomunikační služby</t>
  </si>
  <si>
    <t>Mobilní datová služba</t>
  </si>
  <si>
    <t>FUP 1,5 GB</t>
  </si>
  <si>
    <t>FUP 3 GB</t>
  </si>
  <si>
    <t>FUP 10 GB</t>
  </si>
  <si>
    <t>Aktivace a zřízení Mobilní datové služby M2M s měsíčním objemem přenosu ve výši 5 MB</t>
  </si>
  <si>
    <t>Mobilní datová služba M2M s měsíčním objemem přenosu ve výši 5 MB</t>
  </si>
  <si>
    <t>Níže uvedená čísla nadpisů korespondují s čísly kapitol v Příloze č. 1 zadávací dokumentace</t>
  </si>
  <si>
    <t>1 Datové telekomunikační služby v pevném místě</t>
  </si>
  <si>
    <t>1.1 Datová IP VPN</t>
  </si>
  <si>
    <t>1.2 Centrální internetová přípojka</t>
  </si>
  <si>
    <t>Primární a sekundární konektivita, SLA, reporting</t>
  </si>
  <si>
    <t>600 Mbit/s symetrická</t>
  </si>
  <si>
    <t>100 Mbit/s symetrická</t>
  </si>
  <si>
    <t>Konektivita, FW, SLA, reporting</t>
  </si>
  <si>
    <t>300 Mbit/s symetrická</t>
  </si>
  <si>
    <t>1.3 Přístup k síti Internet v dalších lokalitách mimo objekty pokryté službami IP VPN</t>
  </si>
  <si>
    <t>Dílčí součásti</t>
  </si>
  <si>
    <t>2 Hlasové telekomunikační služby v pevném místě</t>
  </si>
  <si>
    <t xml:space="preserve">2.1 Tradiční hlasové telekomunikační služby </t>
  </si>
  <si>
    <t>2.2 Služba hlasového telekomunikačního řešení IP telefonie</t>
  </si>
  <si>
    <t>2.3 Hovorné do veřejné telefonní sítě (VTS)</t>
  </si>
  <si>
    <t>3 Koncové přístroje pro hlasové telekomunikační služby v pevném místě</t>
  </si>
  <si>
    <t>4 Základní mobilní hlasové, textové a multimediální telekomunikační služby</t>
  </si>
  <si>
    <t>6 Základní mobilní datové telekomunikační služby</t>
  </si>
  <si>
    <t>7 Speciální mobilní datové telekom.služby pro komunikaci M2M</t>
  </si>
  <si>
    <t>Poplatky za spojení (nad rámec volných) - Tarif 2 - s volnými jednotkami 60/10</t>
  </si>
  <si>
    <t xml:space="preserve">8 Související služby </t>
  </si>
  <si>
    <t>Podrobné elektronické vyúčtování pro mobilní služby</t>
  </si>
  <si>
    <t>Podrobné elektronické vyúčtování pro pevné služby</t>
  </si>
  <si>
    <t>asymetrické DSL, dle dostupnosti</t>
  </si>
  <si>
    <t>Zřízení kompletní služby hlasového telekomunikačního řešení IP telefonie vč. implementace koncových přístrojů</t>
  </si>
  <si>
    <t>konektivita min 48 kanálů, 
vč. veřejných telefonních čísel</t>
  </si>
  <si>
    <t>konektivita dle projektu dodavatele,
vč. veřejných telefonních čísel</t>
  </si>
  <si>
    <t>konektivita min. 8 kanálů,
vč. veřejných telefonních čísel</t>
  </si>
  <si>
    <t>konektivita min. 16 kanálů,
vč. veřejných telefonních čísel</t>
  </si>
  <si>
    <t>konektivita dle projektu dodavatele
vč. veřejných telefonních čísel</t>
  </si>
  <si>
    <t>ISDN2A</t>
  </si>
  <si>
    <t>Příloha č. 2: Pro-forma model pro stanovení nabídkové ceny</t>
  </si>
  <si>
    <t>8.2.1 Souhrnné tištěné vyúčtování</t>
  </si>
  <si>
    <t>8.2.2 Podrobné elektronické vyúčtování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</si>
</sst>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2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0" fontId="2" fillId="0" borderId="1" xfId="0" applyNumberFormat="1" applyFont="1" applyBorder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right" vertical="center"/>
    </xf>
    <xf numFmtId="4" fontId="10" fillId="4" borderId="7" xfId="0" applyNumberFormat="1" applyFont="1" applyFill="1" applyBorder="1" applyAlignment="1">
      <alignment horizontal="right" vertical="center"/>
    </xf>
    <xf numFmtId="10" fontId="2" fillId="0" borderId="11" xfId="0" applyNumberFormat="1" applyFont="1" applyBorder="1" applyAlignment="1">
      <alignment horizontal="left" vertical="center" wrapText="1"/>
    </xf>
    <xf numFmtId="10" fontId="2" fillId="0" borderId="12" xfId="0" applyNumberFormat="1" applyFont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4"/>
  <sheetViews>
    <sheetView tabSelected="1" zoomScaleSheetLayoutView="130" workbookViewId="0" topLeftCell="A115">
      <selection activeCell="E98" sqref="E98"/>
    </sheetView>
  </sheetViews>
  <sheetFormatPr defaultColWidth="0" defaultRowHeight="10.5" zeroHeight="1"/>
  <cols>
    <col min="1" max="1" width="1.83203125" style="30" customWidth="1"/>
    <col min="2" max="2" width="19" style="1" customWidth="1"/>
    <col min="3" max="3" width="39.5" style="1" customWidth="1"/>
    <col min="4" max="4" width="35.66015625" style="1" bestFit="1" customWidth="1"/>
    <col min="5" max="5" width="28.83203125" style="2" customWidth="1"/>
    <col min="6" max="7" width="13.33203125" style="3" customWidth="1"/>
    <col min="8" max="9" width="13.33203125" style="4" customWidth="1"/>
    <col min="10" max="10" width="1.83203125" style="30" customWidth="1"/>
    <col min="11" max="13" width="9.33203125" style="1" hidden="1" customWidth="1"/>
    <col min="14" max="14" width="0" style="1" hidden="1" customWidth="1"/>
    <col min="15" max="16384" width="9.33203125" style="1" hidden="1" customWidth="1"/>
  </cols>
  <sheetData>
    <row r="1" ht="10.5"/>
    <row r="2" ht="23.25">
      <c r="B2" s="5" t="s">
        <v>114</v>
      </c>
    </row>
    <row r="3" ht="10.5">
      <c r="B3" s="6" t="s">
        <v>83</v>
      </c>
    </row>
    <row r="4" ht="10.5">
      <c r="B4" s="29" t="s">
        <v>55</v>
      </c>
    </row>
    <row r="5" ht="12" thickBot="1"/>
    <row r="6" spans="1:10" s="69" customFormat="1" ht="24.95" customHeight="1" thickBot="1">
      <c r="A6" s="99"/>
      <c r="B6" s="70" t="s">
        <v>84</v>
      </c>
      <c r="C6" s="71"/>
      <c r="D6" s="71"/>
      <c r="E6" s="72"/>
      <c r="F6" s="73"/>
      <c r="G6" s="73"/>
      <c r="H6" s="74"/>
      <c r="I6" s="75"/>
      <c r="J6" s="99"/>
    </row>
    <row r="7" ht="10.5"/>
    <row r="8" spans="1:10" s="69" customFormat="1" ht="24.95" customHeight="1">
      <c r="A8" s="99"/>
      <c r="B8" s="64" t="s">
        <v>85</v>
      </c>
      <c r="C8" s="65"/>
      <c r="D8" s="65"/>
      <c r="E8" s="66"/>
      <c r="F8" s="83"/>
      <c r="G8" s="83"/>
      <c r="H8" s="84"/>
      <c r="I8" s="85"/>
      <c r="J8" s="99"/>
    </row>
    <row r="9" spans="1:10" s="7" customFormat="1" ht="10.5">
      <c r="A9" s="31"/>
      <c r="B9" s="7" t="s">
        <v>13</v>
      </c>
      <c r="E9" s="8"/>
      <c r="F9" s="9"/>
      <c r="G9" s="9"/>
      <c r="H9" s="10"/>
      <c r="I9" s="10"/>
      <c r="J9" s="31"/>
    </row>
    <row r="10" spans="1:10" s="14" customFormat="1" ht="22.5">
      <c r="A10" s="32"/>
      <c r="B10" s="11" t="s">
        <v>24</v>
      </c>
      <c r="C10" s="11" t="s">
        <v>0</v>
      </c>
      <c r="D10" s="11" t="s">
        <v>1</v>
      </c>
      <c r="E10" s="11" t="s">
        <v>93</v>
      </c>
      <c r="F10" s="12" t="s">
        <v>43</v>
      </c>
      <c r="G10" s="12" t="s">
        <v>44</v>
      </c>
      <c r="H10" s="13" t="s">
        <v>16</v>
      </c>
      <c r="I10" s="13" t="s">
        <v>18</v>
      </c>
      <c r="J10" s="32"/>
    </row>
    <row r="11" spans="2:9" ht="10.5">
      <c r="B11" s="34" t="s">
        <v>56</v>
      </c>
      <c r="C11" s="15" t="s">
        <v>2</v>
      </c>
      <c r="D11" s="38" t="s">
        <v>88</v>
      </c>
      <c r="E11" s="110" t="s">
        <v>87</v>
      </c>
      <c r="F11" s="16">
        <v>1</v>
      </c>
      <c r="G11" s="16">
        <f>F11</f>
        <v>1</v>
      </c>
      <c r="H11" s="17"/>
      <c r="I11" s="18">
        <f>G11*H11</f>
        <v>0</v>
      </c>
    </row>
    <row r="12" spans="2:9" ht="10.5">
      <c r="B12" s="15" t="s">
        <v>3</v>
      </c>
      <c r="C12" s="15" t="s">
        <v>4</v>
      </c>
      <c r="D12" s="15" t="s">
        <v>89</v>
      </c>
      <c r="E12" s="111"/>
      <c r="F12" s="16">
        <v>1</v>
      </c>
      <c r="G12" s="16">
        <f aca="true" t="shared" si="0" ref="G12:G17">F12</f>
        <v>1</v>
      </c>
      <c r="H12" s="17"/>
      <c r="I12" s="18">
        <f>G12*H12</f>
        <v>0</v>
      </c>
    </row>
    <row r="13" spans="2:9" ht="10.5">
      <c r="B13" s="34" t="s">
        <v>58</v>
      </c>
      <c r="C13" s="15" t="s">
        <v>59</v>
      </c>
      <c r="D13" s="15" t="s">
        <v>89</v>
      </c>
      <c r="E13" s="111"/>
      <c r="F13" s="16">
        <v>1</v>
      </c>
      <c r="G13" s="16">
        <f t="shared" si="0"/>
        <v>1</v>
      </c>
      <c r="H13" s="17"/>
      <c r="I13" s="18">
        <f aca="true" t="shared" si="1" ref="I13:I17">G13*H13</f>
        <v>0</v>
      </c>
    </row>
    <row r="14" spans="2:9" ht="10.5">
      <c r="B14" s="15" t="s">
        <v>5</v>
      </c>
      <c r="C14" s="15" t="s">
        <v>6</v>
      </c>
      <c r="D14" s="15" t="s">
        <v>89</v>
      </c>
      <c r="E14" s="111"/>
      <c r="F14" s="16">
        <v>1</v>
      </c>
      <c r="G14" s="16">
        <f t="shared" si="0"/>
        <v>1</v>
      </c>
      <c r="H14" s="17"/>
      <c r="I14" s="18">
        <f t="shared" si="1"/>
        <v>0</v>
      </c>
    </row>
    <row r="15" spans="2:9" ht="10.5">
      <c r="B15" s="15" t="s">
        <v>7</v>
      </c>
      <c r="C15" s="15" t="s">
        <v>8</v>
      </c>
      <c r="D15" s="15" t="s">
        <v>89</v>
      </c>
      <c r="E15" s="111"/>
      <c r="F15" s="16">
        <v>1</v>
      </c>
      <c r="G15" s="16">
        <f t="shared" si="0"/>
        <v>1</v>
      </c>
      <c r="H15" s="17"/>
      <c r="I15" s="18">
        <f t="shared" si="1"/>
        <v>0</v>
      </c>
    </row>
    <row r="16" spans="2:9" ht="10.5">
      <c r="B16" s="15" t="s">
        <v>9</v>
      </c>
      <c r="C16" s="15" t="s">
        <v>10</v>
      </c>
      <c r="D16" s="15" t="s">
        <v>89</v>
      </c>
      <c r="E16" s="111"/>
      <c r="F16" s="16">
        <v>1</v>
      </c>
      <c r="G16" s="16">
        <f t="shared" si="0"/>
        <v>1</v>
      </c>
      <c r="H16" s="17"/>
      <c r="I16" s="18">
        <f t="shared" si="1"/>
        <v>0</v>
      </c>
    </row>
    <row r="17" spans="2:9" ht="10.5">
      <c r="B17" s="15" t="s">
        <v>53</v>
      </c>
      <c r="C17" s="15" t="s">
        <v>12</v>
      </c>
      <c r="D17" s="15" t="s">
        <v>89</v>
      </c>
      <c r="E17" s="112"/>
      <c r="F17" s="16">
        <v>1</v>
      </c>
      <c r="G17" s="16">
        <f t="shared" si="0"/>
        <v>1</v>
      </c>
      <c r="H17" s="17"/>
      <c r="I17" s="18">
        <f t="shared" si="1"/>
        <v>0</v>
      </c>
    </row>
    <row r="18" spans="1:10" s="7" customFormat="1" ht="10.5">
      <c r="A18" s="31"/>
      <c r="B18" s="7" t="s">
        <v>14</v>
      </c>
      <c r="E18" s="8"/>
      <c r="F18" s="9"/>
      <c r="G18" s="9"/>
      <c r="H18" s="10"/>
      <c r="I18" s="10"/>
      <c r="J18" s="31"/>
    </row>
    <row r="19" spans="1:10" s="14" customFormat="1" ht="22.5">
      <c r="A19" s="32"/>
      <c r="B19" s="11" t="s">
        <v>24</v>
      </c>
      <c r="C19" s="11" t="s">
        <v>0</v>
      </c>
      <c r="D19" s="11" t="s">
        <v>1</v>
      </c>
      <c r="E19" s="11" t="s">
        <v>93</v>
      </c>
      <c r="F19" s="12" t="s">
        <v>43</v>
      </c>
      <c r="G19" s="12" t="s">
        <v>44</v>
      </c>
      <c r="H19" s="13" t="s">
        <v>16</v>
      </c>
      <c r="I19" s="13" t="s">
        <v>18</v>
      </c>
      <c r="J19" s="32"/>
    </row>
    <row r="20" spans="2:9" ht="10.5">
      <c r="B20" s="34" t="s">
        <v>56</v>
      </c>
      <c r="C20" s="15" t="s">
        <v>2</v>
      </c>
      <c r="D20" s="15" t="s">
        <v>88</v>
      </c>
      <c r="E20" s="110" t="s">
        <v>87</v>
      </c>
      <c r="F20" s="16">
        <v>1</v>
      </c>
      <c r="G20" s="16">
        <f>F20*48</f>
        <v>48</v>
      </c>
      <c r="H20" s="17"/>
      <c r="I20" s="18">
        <f>G20*H20</f>
        <v>0</v>
      </c>
    </row>
    <row r="21" spans="2:9" ht="10.5">
      <c r="B21" s="15" t="s">
        <v>3</v>
      </c>
      <c r="C21" s="15" t="s">
        <v>4</v>
      </c>
      <c r="D21" s="15" t="s">
        <v>89</v>
      </c>
      <c r="E21" s="111"/>
      <c r="F21" s="16">
        <v>1</v>
      </c>
      <c r="G21" s="16">
        <f aca="true" t="shared" si="2" ref="G21:G26">F21*48</f>
        <v>48</v>
      </c>
      <c r="H21" s="17"/>
      <c r="I21" s="18">
        <f>G21*H21</f>
        <v>0</v>
      </c>
    </row>
    <row r="22" spans="2:9" ht="10.5">
      <c r="B22" s="34" t="s">
        <v>58</v>
      </c>
      <c r="C22" s="15" t="s">
        <v>59</v>
      </c>
      <c r="D22" s="15" t="s">
        <v>89</v>
      </c>
      <c r="E22" s="111"/>
      <c r="F22" s="16">
        <v>1</v>
      </c>
      <c r="G22" s="16">
        <f t="shared" si="2"/>
        <v>48</v>
      </c>
      <c r="H22" s="17"/>
      <c r="I22" s="18">
        <f aca="true" t="shared" si="3" ref="I22:I26">G22*H22</f>
        <v>0</v>
      </c>
    </row>
    <row r="23" spans="2:9" ht="10.5">
      <c r="B23" s="15" t="s">
        <v>5</v>
      </c>
      <c r="C23" s="15" t="s">
        <v>6</v>
      </c>
      <c r="D23" s="15" t="s">
        <v>89</v>
      </c>
      <c r="E23" s="111"/>
      <c r="F23" s="16">
        <v>1</v>
      </c>
      <c r="G23" s="16">
        <f t="shared" si="2"/>
        <v>48</v>
      </c>
      <c r="H23" s="17"/>
      <c r="I23" s="18">
        <f t="shared" si="3"/>
        <v>0</v>
      </c>
    </row>
    <row r="24" spans="2:9" ht="10.5">
      <c r="B24" s="15" t="s">
        <v>7</v>
      </c>
      <c r="C24" s="15" t="s">
        <v>8</v>
      </c>
      <c r="D24" s="15" t="s">
        <v>89</v>
      </c>
      <c r="E24" s="111"/>
      <c r="F24" s="16">
        <v>1</v>
      </c>
      <c r="G24" s="16">
        <f t="shared" si="2"/>
        <v>48</v>
      </c>
      <c r="H24" s="17"/>
      <c r="I24" s="18">
        <f t="shared" si="3"/>
        <v>0</v>
      </c>
    </row>
    <row r="25" spans="2:9" ht="10.5">
      <c r="B25" s="15" t="s">
        <v>9</v>
      </c>
      <c r="C25" s="15" t="s">
        <v>10</v>
      </c>
      <c r="D25" s="15" t="s">
        <v>89</v>
      </c>
      <c r="E25" s="111"/>
      <c r="F25" s="16">
        <v>1</v>
      </c>
      <c r="G25" s="16">
        <f t="shared" si="2"/>
        <v>48</v>
      </c>
      <c r="H25" s="17"/>
      <c r="I25" s="18">
        <f t="shared" si="3"/>
        <v>0</v>
      </c>
    </row>
    <row r="26" spans="2:9" ht="10.5">
      <c r="B26" s="15" t="s">
        <v>53</v>
      </c>
      <c r="C26" s="15" t="s">
        <v>12</v>
      </c>
      <c r="D26" s="15" t="s">
        <v>89</v>
      </c>
      <c r="E26" s="112"/>
      <c r="F26" s="16">
        <v>1</v>
      </c>
      <c r="G26" s="16">
        <f t="shared" si="2"/>
        <v>48</v>
      </c>
      <c r="H26" s="17"/>
      <c r="I26" s="18">
        <f t="shared" si="3"/>
        <v>0</v>
      </c>
    </row>
    <row r="27" ht="10.5"/>
    <row r="28" spans="1:10" s="69" customFormat="1" ht="24.95" customHeight="1">
      <c r="A28" s="99"/>
      <c r="B28" s="64" t="s">
        <v>86</v>
      </c>
      <c r="C28" s="65"/>
      <c r="D28" s="65"/>
      <c r="E28" s="66"/>
      <c r="F28" s="83"/>
      <c r="G28" s="83"/>
      <c r="H28" s="84"/>
      <c r="I28" s="85"/>
      <c r="J28" s="99"/>
    </row>
    <row r="29" spans="1:10" s="7" customFormat="1" ht="10.5">
      <c r="A29" s="31"/>
      <c r="B29" s="7" t="s">
        <v>13</v>
      </c>
      <c r="E29" s="8"/>
      <c r="F29" s="9"/>
      <c r="G29" s="9"/>
      <c r="H29" s="10"/>
      <c r="I29" s="10"/>
      <c r="J29" s="31"/>
    </row>
    <row r="30" spans="1:10" s="14" customFormat="1" ht="22.5">
      <c r="A30" s="32"/>
      <c r="B30" s="11" t="s">
        <v>24</v>
      </c>
      <c r="C30" s="11" t="s">
        <v>0</v>
      </c>
      <c r="D30" s="11" t="s">
        <v>1</v>
      </c>
      <c r="E30" s="11" t="s">
        <v>93</v>
      </c>
      <c r="F30" s="12" t="s">
        <v>43</v>
      </c>
      <c r="G30" s="12" t="s">
        <v>44</v>
      </c>
      <c r="H30" s="13" t="s">
        <v>16</v>
      </c>
      <c r="I30" s="13" t="s">
        <v>18</v>
      </c>
      <c r="J30" s="32"/>
    </row>
    <row r="31" spans="2:9" ht="10.5">
      <c r="B31" s="34" t="s">
        <v>56</v>
      </c>
      <c r="C31" s="15" t="s">
        <v>2</v>
      </c>
      <c r="D31" s="38" t="s">
        <v>91</v>
      </c>
      <c r="E31" s="56" t="s">
        <v>90</v>
      </c>
      <c r="F31" s="16">
        <v>1</v>
      </c>
      <c r="G31" s="16">
        <f>F31</f>
        <v>1</v>
      </c>
      <c r="H31" s="17"/>
      <c r="I31" s="18">
        <f>G31*H31</f>
        <v>0</v>
      </c>
    </row>
    <row r="32" spans="1:10" s="7" customFormat="1" ht="10.5">
      <c r="A32" s="31"/>
      <c r="B32" s="7" t="s">
        <v>14</v>
      </c>
      <c r="E32" s="8"/>
      <c r="F32" s="9"/>
      <c r="G32" s="9"/>
      <c r="H32" s="10"/>
      <c r="I32" s="10"/>
      <c r="J32" s="31"/>
    </row>
    <row r="33" spans="1:10" s="14" customFormat="1" ht="22.5">
      <c r="A33" s="32"/>
      <c r="B33" s="11" t="s">
        <v>24</v>
      </c>
      <c r="C33" s="11" t="s">
        <v>0</v>
      </c>
      <c r="D33" s="11" t="s">
        <v>1</v>
      </c>
      <c r="E33" s="11" t="s">
        <v>93</v>
      </c>
      <c r="F33" s="12" t="s">
        <v>43</v>
      </c>
      <c r="G33" s="12" t="s">
        <v>44</v>
      </c>
      <c r="H33" s="13" t="s">
        <v>16</v>
      </c>
      <c r="I33" s="13" t="s">
        <v>18</v>
      </c>
      <c r="J33" s="32"/>
    </row>
    <row r="34" spans="2:9" ht="10.5">
      <c r="B34" s="34" t="s">
        <v>56</v>
      </c>
      <c r="C34" s="15" t="s">
        <v>2</v>
      </c>
      <c r="D34" s="38" t="s">
        <v>91</v>
      </c>
      <c r="E34" s="56" t="s">
        <v>90</v>
      </c>
      <c r="F34" s="16">
        <v>1</v>
      </c>
      <c r="G34" s="16">
        <f>F34*48</f>
        <v>48</v>
      </c>
      <c r="H34" s="17"/>
      <c r="I34" s="18">
        <f>G34*H34</f>
        <v>0</v>
      </c>
    </row>
    <row r="35" ht="10.5"/>
    <row r="36" spans="1:10" s="69" customFormat="1" ht="24.95" customHeight="1">
      <c r="A36" s="99"/>
      <c r="B36" s="64" t="s">
        <v>92</v>
      </c>
      <c r="C36" s="65"/>
      <c r="D36" s="65"/>
      <c r="E36" s="66"/>
      <c r="F36" s="83"/>
      <c r="G36" s="83"/>
      <c r="H36" s="84"/>
      <c r="I36" s="85"/>
      <c r="J36" s="99"/>
    </row>
    <row r="37" ht="10.5">
      <c r="B37" s="7" t="s">
        <v>13</v>
      </c>
    </row>
    <row r="38" spans="1:10" s="14" customFormat="1" ht="22.5">
      <c r="A38" s="32"/>
      <c r="B38" s="11" t="s">
        <v>24</v>
      </c>
      <c r="C38" s="11" t="s">
        <v>0</v>
      </c>
      <c r="D38" s="11" t="s">
        <v>1</v>
      </c>
      <c r="E38" s="11" t="s">
        <v>93</v>
      </c>
      <c r="F38" s="12" t="s">
        <v>43</v>
      </c>
      <c r="G38" s="12" t="s">
        <v>44</v>
      </c>
      <c r="H38" s="13" t="s">
        <v>16</v>
      </c>
      <c r="I38" s="13" t="s">
        <v>18</v>
      </c>
      <c r="J38" s="32"/>
    </row>
    <row r="39" spans="2:9" ht="10.5">
      <c r="B39" s="34" t="s">
        <v>56</v>
      </c>
      <c r="C39" s="15" t="s">
        <v>2</v>
      </c>
      <c r="D39" s="35" t="s">
        <v>57</v>
      </c>
      <c r="E39" s="20" t="s">
        <v>20</v>
      </c>
      <c r="F39" s="16">
        <v>1</v>
      </c>
      <c r="G39" s="16">
        <f>F39</f>
        <v>1</v>
      </c>
      <c r="H39" s="17"/>
      <c r="I39" s="18">
        <f>G39*H39</f>
        <v>0</v>
      </c>
    </row>
    <row r="40" spans="2:9" ht="10.5">
      <c r="B40" s="15" t="s">
        <v>7</v>
      </c>
      <c r="C40" s="95" t="s">
        <v>19</v>
      </c>
      <c r="D40" s="39" t="s">
        <v>106</v>
      </c>
      <c r="E40" s="20" t="s">
        <v>20</v>
      </c>
      <c r="F40" s="16">
        <v>1</v>
      </c>
      <c r="G40" s="16">
        <f>F40</f>
        <v>1</v>
      </c>
      <c r="H40" s="17"/>
      <c r="I40" s="18">
        <f>G40*H40</f>
        <v>0</v>
      </c>
    </row>
    <row r="41" spans="2:9" ht="10.5">
      <c r="B41" s="15" t="s">
        <v>7</v>
      </c>
      <c r="C41" s="96" t="s">
        <v>8</v>
      </c>
      <c r="D41" s="39" t="s">
        <v>106</v>
      </c>
      <c r="E41" s="20" t="s">
        <v>20</v>
      </c>
      <c r="F41" s="16">
        <v>1</v>
      </c>
      <c r="G41" s="16">
        <f>F41</f>
        <v>1</v>
      </c>
      <c r="H41" s="17"/>
      <c r="I41" s="18">
        <f>G41*H41</f>
        <v>0</v>
      </c>
    </row>
    <row r="42" spans="2:4" ht="10.5">
      <c r="B42" s="7" t="s">
        <v>14</v>
      </c>
      <c r="D42" s="2"/>
    </row>
    <row r="43" spans="1:10" s="14" customFormat="1" ht="22.5">
      <c r="A43" s="32"/>
      <c r="B43" s="11" t="s">
        <v>24</v>
      </c>
      <c r="C43" s="11" t="s">
        <v>0</v>
      </c>
      <c r="D43" s="11" t="s">
        <v>1</v>
      </c>
      <c r="E43" s="11" t="s">
        <v>93</v>
      </c>
      <c r="F43" s="12" t="s">
        <v>43</v>
      </c>
      <c r="G43" s="12" t="s">
        <v>44</v>
      </c>
      <c r="H43" s="13" t="s">
        <v>16</v>
      </c>
      <c r="I43" s="13" t="s">
        <v>18</v>
      </c>
      <c r="J43" s="32"/>
    </row>
    <row r="44" spans="2:9" ht="10.5">
      <c r="B44" s="34" t="s">
        <v>56</v>
      </c>
      <c r="C44" s="15" t="s">
        <v>2</v>
      </c>
      <c r="D44" s="35" t="s">
        <v>57</v>
      </c>
      <c r="E44" s="20" t="s">
        <v>20</v>
      </c>
      <c r="F44" s="16">
        <v>1</v>
      </c>
      <c r="G44" s="16">
        <f>F44*48</f>
        <v>48</v>
      </c>
      <c r="H44" s="17"/>
      <c r="I44" s="18">
        <f>G44*H44</f>
        <v>0</v>
      </c>
    </row>
    <row r="45" spans="2:9" ht="10.5">
      <c r="B45" s="15" t="s">
        <v>7</v>
      </c>
      <c r="C45" s="95" t="s">
        <v>19</v>
      </c>
      <c r="D45" s="39" t="s">
        <v>106</v>
      </c>
      <c r="E45" s="20" t="s">
        <v>20</v>
      </c>
      <c r="F45" s="16">
        <v>1</v>
      </c>
      <c r="G45" s="16">
        <f>F45*48</f>
        <v>48</v>
      </c>
      <c r="H45" s="17"/>
      <c r="I45" s="18">
        <f>G45*H45</f>
        <v>0</v>
      </c>
    </row>
    <row r="46" spans="2:9" ht="10.5">
      <c r="B46" s="15" t="s">
        <v>7</v>
      </c>
      <c r="C46" s="96" t="s">
        <v>8</v>
      </c>
      <c r="D46" s="39" t="s">
        <v>106</v>
      </c>
      <c r="E46" s="20" t="s">
        <v>20</v>
      </c>
      <c r="F46" s="16">
        <v>1</v>
      </c>
      <c r="G46" s="16">
        <f>F46*48</f>
        <v>48</v>
      </c>
      <c r="H46" s="17"/>
      <c r="I46" s="18">
        <f>G46*H46</f>
        <v>0</v>
      </c>
    </row>
    <row r="47" ht="12" thickBot="1"/>
    <row r="48" spans="1:10" s="69" customFormat="1" ht="24.95" customHeight="1" thickBot="1">
      <c r="A48" s="99"/>
      <c r="B48" s="70" t="s">
        <v>94</v>
      </c>
      <c r="C48" s="71"/>
      <c r="D48" s="71"/>
      <c r="E48" s="72"/>
      <c r="F48" s="73"/>
      <c r="G48" s="73"/>
      <c r="H48" s="74"/>
      <c r="I48" s="75"/>
      <c r="J48" s="99"/>
    </row>
    <row r="49" ht="10.5"/>
    <row r="50" spans="1:10" s="69" customFormat="1" ht="24.95" customHeight="1">
      <c r="A50" s="99"/>
      <c r="B50" s="64" t="s">
        <v>95</v>
      </c>
      <c r="C50" s="65"/>
      <c r="D50" s="65"/>
      <c r="E50" s="66"/>
      <c r="F50" s="83"/>
      <c r="G50" s="83"/>
      <c r="H50" s="84"/>
      <c r="I50" s="85"/>
      <c r="J50" s="99"/>
    </row>
    <row r="51" spans="1:10" s="7" customFormat="1" ht="10.5">
      <c r="A51" s="31"/>
      <c r="B51" s="7" t="s">
        <v>13</v>
      </c>
      <c r="E51" s="8"/>
      <c r="F51" s="9"/>
      <c r="G51" s="9"/>
      <c r="H51" s="10"/>
      <c r="I51" s="10"/>
      <c r="J51" s="31"/>
    </row>
    <row r="52" spans="1:10" s="21" customFormat="1" ht="22.5">
      <c r="A52" s="33"/>
      <c r="B52" s="11" t="s">
        <v>24</v>
      </c>
      <c r="C52" s="11" t="s">
        <v>0</v>
      </c>
      <c r="D52" s="11" t="s">
        <v>21</v>
      </c>
      <c r="E52" s="11" t="s">
        <v>22</v>
      </c>
      <c r="F52" s="12" t="s">
        <v>43</v>
      </c>
      <c r="G52" s="12" t="s">
        <v>44</v>
      </c>
      <c r="H52" s="13" t="s">
        <v>16</v>
      </c>
      <c r="I52" s="13" t="s">
        <v>18</v>
      </c>
      <c r="J52" s="33"/>
    </row>
    <row r="53" spans="2:9" ht="10.5">
      <c r="B53" s="15" t="s">
        <v>7</v>
      </c>
      <c r="C53" s="15" t="s">
        <v>8</v>
      </c>
      <c r="D53" s="98">
        <v>312243950</v>
      </c>
      <c r="E53" s="97" t="s">
        <v>113</v>
      </c>
      <c r="F53" s="16">
        <v>1</v>
      </c>
      <c r="G53" s="16">
        <f>F53</f>
        <v>1</v>
      </c>
      <c r="H53" s="17"/>
      <c r="I53" s="18">
        <f>G53*H53</f>
        <v>0</v>
      </c>
    </row>
    <row r="54" spans="2:9" ht="10.5">
      <c r="B54" s="15" t="s">
        <v>7</v>
      </c>
      <c r="C54" s="15" t="s">
        <v>8</v>
      </c>
      <c r="D54" s="98">
        <v>312671008</v>
      </c>
      <c r="E54" s="19" t="s">
        <v>23</v>
      </c>
      <c r="F54" s="16">
        <v>1</v>
      </c>
      <c r="G54" s="16">
        <f aca="true" t="shared" si="4" ref="G54:G58">F54</f>
        <v>1</v>
      </c>
      <c r="H54" s="17"/>
      <c r="I54" s="18">
        <f aca="true" t="shared" si="5" ref="I54:I58">G54*H54</f>
        <v>0</v>
      </c>
    </row>
    <row r="55" spans="2:9" ht="10.5">
      <c r="B55" s="15" t="s">
        <v>7</v>
      </c>
      <c r="C55" s="15" t="s">
        <v>8</v>
      </c>
      <c r="D55" s="98">
        <v>312671234</v>
      </c>
      <c r="E55" s="97" t="s">
        <v>113</v>
      </c>
      <c r="F55" s="16">
        <v>1</v>
      </c>
      <c r="G55" s="16">
        <f t="shared" si="4"/>
        <v>1</v>
      </c>
      <c r="H55" s="17"/>
      <c r="I55" s="18">
        <f t="shared" si="5"/>
        <v>0</v>
      </c>
    </row>
    <row r="56" spans="2:9" ht="10.5">
      <c r="B56" s="15" t="s">
        <v>7</v>
      </c>
      <c r="C56" s="15" t="s">
        <v>8</v>
      </c>
      <c r="D56" s="98">
        <v>312671235</v>
      </c>
      <c r="E56" s="19" t="s">
        <v>23</v>
      </c>
      <c r="F56" s="16">
        <v>1</v>
      </c>
      <c r="G56" s="16">
        <f t="shared" si="4"/>
        <v>1</v>
      </c>
      <c r="H56" s="17"/>
      <c r="I56" s="18">
        <f t="shared" si="5"/>
        <v>0</v>
      </c>
    </row>
    <row r="57" spans="2:9" ht="10.5">
      <c r="B57" s="34" t="s">
        <v>58</v>
      </c>
      <c r="C57" s="15" t="s">
        <v>59</v>
      </c>
      <c r="D57" s="98">
        <v>499886155</v>
      </c>
      <c r="E57" s="97" t="s">
        <v>113</v>
      </c>
      <c r="F57" s="16">
        <v>1</v>
      </c>
      <c r="G57" s="16">
        <f t="shared" si="4"/>
        <v>1</v>
      </c>
      <c r="H57" s="17"/>
      <c r="I57" s="18">
        <f t="shared" si="5"/>
        <v>0</v>
      </c>
    </row>
    <row r="58" spans="2:9" ht="10.5">
      <c r="B58" s="34" t="s">
        <v>58</v>
      </c>
      <c r="C58" s="15" t="s">
        <v>59</v>
      </c>
      <c r="D58" s="98">
        <v>499886195</v>
      </c>
      <c r="E58" s="97" t="s">
        <v>113</v>
      </c>
      <c r="F58" s="16">
        <v>1</v>
      </c>
      <c r="G58" s="16">
        <f t="shared" si="4"/>
        <v>1</v>
      </c>
      <c r="H58" s="17"/>
      <c r="I58" s="18">
        <f t="shared" si="5"/>
        <v>0</v>
      </c>
    </row>
    <row r="59" spans="1:10" s="7" customFormat="1" ht="10.5">
      <c r="A59" s="31"/>
      <c r="B59" s="7" t="s">
        <v>14</v>
      </c>
      <c r="D59" s="8"/>
      <c r="E59" s="8"/>
      <c r="F59" s="9"/>
      <c r="G59" s="9"/>
      <c r="H59" s="10"/>
      <c r="I59" s="10"/>
      <c r="J59" s="31"/>
    </row>
    <row r="60" spans="1:10" s="14" customFormat="1" ht="22.5">
      <c r="A60" s="32"/>
      <c r="B60" s="11" t="s">
        <v>24</v>
      </c>
      <c r="C60" s="11" t="s">
        <v>0</v>
      </c>
      <c r="D60" s="11" t="s">
        <v>21</v>
      </c>
      <c r="E60" s="11" t="s">
        <v>22</v>
      </c>
      <c r="F60" s="12" t="s">
        <v>43</v>
      </c>
      <c r="G60" s="12" t="s">
        <v>44</v>
      </c>
      <c r="H60" s="13" t="s">
        <v>16</v>
      </c>
      <c r="I60" s="13" t="s">
        <v>18</v>
      </c>
      <c r="J60" s="32"/>
    </row>
    <row r="61" spans="2:9" ht="10.5">
      <c r="B61" s="15" t="s">
        <v>7</v>
      </c>
      <c r="C61" s="15" t="s">
        <v>8</v>
      </c>
      <c r="D61" s="98">
        <v>312243950</v>
      </c>
      <c r="E61" s="97" t="s">
        <v>113</v>
      </c>
      <c r="F61" s="16">
        <v>1</v>
      </c>
      <c r="G61" s="16">
        <f>F61*48</f>
        <v>48</v>
      </c>
      <c r="H61" s="17"/>
      <c r="I61" s="18">
        <f>G61*H61</f>
        <v>0</v>
      </c>
    </row>
    <row r="62" spans="2:9" ht="10.5">
      <c r="B62" s="15" t="s">
        <v>7</v>
      </c>
      <c r="C62" s="15" t="s">
        <v>8</v>
      </c>
      <c r="D62" s="98">
        <v>312671008</v>
      </c>
      <c r="E62" s="19" t="s">
        <v>23</v>
      </c>
      <c r="F62" s="16">
        <v>1</v>
      </c>
      <c r="G62" s="16">
        <f aca="true" t="shared" si="6" ref="G62:G66">F62*48</f>
        <v>48</v>
      </c>
      <c r="H62" s="17"/>
      <c r="I62" s="18">
        <f aca="true" t="shared" si="7" ref="I62:I66">G62*H62</f>
        <v>0</v>
      </c>
    </row>
    <row r="63" spans="2:9" ht="10.5">
      <c r="B63" s="15" t="s">
        <v>7</v>
      </c>
      <c r="C63" s="15" t="s">
        <v>8</v>
      </c>
      <c r="D63" s="98">
        <v>312671234</v>
      </c>
      <c r="E63" s="97" t="s">
        <v>113</v>
      </c>
      <c r="F63" s="16">
        <v>1</v>
      </c>
      <c r="G63" s="16">
        <f t="shared" si="6"/>
        <v>48</v>
      </c>
      <c r="H63" s="17"/>
      <c r="I63" s="18">
        <f t="shared" si="7"/>
        <v>0</v>
      </c>
    </row>
    <row r="64" spans="2:9" ht="10.5">
      <c r="B64" s="15" t="s">
        <v>7</v>
      </c>
      <c r="C64" s="15" t="s">
        <v>8</v>
      </c>
      <c r="D64" s="98">
        <v>312671235</v>
      </c>
      <c r="E64" s="19" t="s">
        <v>23</v>
      </c>
      <c r="F64" s="16">
        <v>1</v>
      </c>
      <c r="G64" s="16">
        <f t="shared" si="6"/>
        <v>48</v>
      </c>
      <c r="H64" s="17"/>
      <c r="I64" s="18">
        <f t="shared" si="7"/>
        <v>0</v>
      </c>
    </row>
    <row r="65" spans="2:9" ht="10.5">
      <c r="B65" s="34" t="s">
        <v>58</v>
      </c>
      <c r="C65" s="15" t="s">
        <v>59</v>
      </c>
      <c r="D65" s="98">
        <v>499886155</v>
      </c>
      <c r="E65" s="97" t="s">
        <v>113</v>
      </c>
      <c r="F65" s="16">
        <v>1</v>
      </c>
      <c r="G65" s="16">
        <f t="shared" si="6"/>
        <v>48</v>
      </c>
      <c r="H65" s="17"/>
      <c r="I65" s="18">
        <f t="shared" si="7"/>
        <v>0</v>
      </c>
    </row>
    <row r="66" spans="2:9" ht="10.5">
      <c r="B66" s="34" t="s">
        <v>58</v>
      </c>
      <c r="C66" s="15" t="s">
        <v>59</v>
      </c>
      <c r="D66" s="98">
        <v>499886195</v>
      </c>
      <c r="E66" s="97" t="s">
        <v>113</v>
      </c>
      <c r="F66" s="16">
        <v>1</v>
      </c>
      <c r="G66" s="16">
        <f t="shared" si="6"/>
        <v>48</v>
      </c>
      <c r="H66" s="17"/>
      <c r="I66" s="18">
        <f t="shared" si="7"/>
        <v>0</v>
      </c>
    </row>
    <row r="67" ht="10.5"/>
    <row r="68" spans="1:10" s="69" customFormat="1" ht="24.95" customHeight="1">
      <c r="A68" s="99"/>
      <c r="B68" s="64" t="s">
        <v>96</v>
      </c>
      <c r="C68" s="65"/>
      <c r="D68" s="65"/>
      <c r="E68" s="82" t="s">
        <v>26</v>
      </c>
      <c r="F68" s="67" t="s">
        <v>43</v>
      </c>
      <c r="G68" s="67" t="s">
        <v>44</v>
      </c>
      <c r="H68" s="68" t="s">
        <v>16</v>
      </c>
      <c r="I68" s="68" t="s">
        <v>18</v>
      </c>
      <c r="J68" s="99"/>
    </row>
    <row r="69" spans="1:10" s="7" customFormat="1" ht="10.5">
      <c r="A69" s="31"/>
      <c r="B69" s="7" t="s">
        <v>13</v>
      </c>
      <c r="E69" s="8"/>
      <c r="F69" s="9"/>
      <c r="G69" s="9"/>
      <c r="H69" s="10"/>
      <c r="I69" s="10"/>
      <c r="J69" s="31"/>
    </row>
    <row r="70" spans="2:9" ht="24" customHeight="1">
      <c r="B70" s="15" t="s">
        <v>28</v>
      </c>
      <c r="C70" s="38" t="s">
        <v>107</v>
      </c>
      <c r="D70" s="15"/>
      <c r="E70" s="19"/>
      <c r="F70" s="16">
        <v>1</v>
      </c>
      <c r="G70" s="16">
        <f aca="true" t="shared" si="8" ref="G70">F70</f>
        <v>1</v>
      </c>
      <c r="H70" s="17"/>
      <c r="I70" s="18">
        <f aca="true" t="shared" si="9" ref="I70">G70*H70</f>
        <v>0</v>
      </c>
    </row>
    <row r="71" spans="2:9" ht="22.5">
      <c r="B71" s="15" t="s">
        <v>52</v>
      </c>
      <c r="C71" s="15" t="s">
        <v>56</v>
      </c>
      <c r="D71" s="15" t="s">
        <v>2</v>
      </c>
      <c r="E71" s="90" t="s">
        <v>108</v>
      </c>
      <c r="F71" s="91">
        <v>1</v>
      </c>
      <c r="G71" s="16">
        <f aca="true" t="shared" si="10" ref="G71:G77">F71</f>
        <v>1</v>
      </c>
      <c r="H71" s="17"/>
      <c r="I71" s="18">
        <f aca="true" t="shared" si="11" ref="I71:I77">G71*H71</f>
        <v>0</v>
      </c>
    </row>
    <row r="72" spans="2:9" ht="33.75">
      <c r="B72" s="15" t="s">
        <v>30</v>
      </c>
      <c r="C72" s="15" t="s">
        <v>3</v>
      </c>
      <c r="D72" s="15" t="s">
        <v>4</v>
      </c>
      <c r="E72" s="92" t="s">
        <v>109</v>
      </c>
      <c r="F72" s="91">
        <v>1</v>
      </c>
      <c r="G72" s="16">
        <f t="shared" si="10"/>
        <v>1</v>
      </c>
      <c r="H72" s="17"/>
      <c r="I72" s="18">
        <f t="shared" si="11"/>
        <v>0</v>
      </c>
    </row>
    <row r="73" spans="2:9" ht="22.5">
      <c r="B73" s="15" t="s">
        <v>30</v>
      </c>
      <c r="C73" s="34" t="s">
        <v>58</v>
      </c>
      <c r="D73" s="15" t="s">
        <v>59</v>
      </c>
      <c r="E73" s="90" t="s">
        <v>110</v>
      </c>
      <c r="F73" s="91">
        <v>1</v>
      </c>
      <c r="G73" s="16">
        <f t="shared" si="10"/>
        <v>1</v>
      </c>
      <c r="H73" s="17"/>
      <c r="I73" s="18">
        <f t="shared" si="11"/>
        <v>0</v>
      </c>
    </row>
    <row r="74" spans="2:9" ht="22.5">
      <c r="B74" s="15" t="s">
        <v>30</v>
      </c>
      <c r="C74" s="15" t="s">
        <v>5</v>
      </c>
      <c r="D74" s="15" t="s">
        <v>6</v>
      </c>
      <c r="E74" s="90" t="s">
        <v>110</v>
      </c>
      <c r="F74" s="91">
        <v>1</v>
      </c>
      <c r="G74" s="16">
        <f t="shared" si="10"/>
        <v>1</v>
      </c>
      <c r="H74" s="17"/>
      <c r="I74" s="18">
        <f t="shared" si="11"/>
        <v>0</v>
      </c>
    </row>
    <row r="75" spans="2:9" ht="22.5">
      <c r="B75" s="15" t="s">
        <v>30</v>
      </c>
      <c r="C75" s="15" t="s">
        <v>7</v>
      </c>
      <c r="D75" s="15" t="s">
        <v>8</v>
      </c>
      <c r="E75" s="90" t="s">
        <v>111</v>
      </c>
      <c r="F75" s="91">
        <v>1</v>
      </c>
      <c r="G75" s="16">
        <f t="shared" si="10"/>
        <v>1</v>
      </c>
      <c r="H75" s="17"/>
      <c r="I75" s="18">
        <f t="shared" si="11"/>
        <v>0</v>
      </c>
    </row>
    <row r="76" spans="2:9" ht="33.75">
      <c r="B76" s="15" t="s">
        <v>30</v>
      </c>
      <c r="C76" s="15" t="s">
        <v>9</v>
      </c>
      <c r="D76" s="15" t="s">
        <v>10</v>
      </c>
      <c r="E76" s="92" t="s">
        <v>109</v>
      </c>
      <c r="F76" s="91">
        <v>1</v>
      </c>
      <c r="G76" s="16">
        <f t="shared" si="10"/>
        <v>1</v>
      </c>
      <c r="H76" s="17"/>
      <c r="I76" s="18">
        <f t="shared" si="11"/>
        <v>0</v>
      </c>
    </row>
    <row r="77" spans="2:9" ht="33.75">
      <c r="B77" s="15" t="s">
        <v>30</v>
      </c>
      <c r="C77" s="15" t="s">
        <v>11</v>
      </c>
      <c r="D77" s="15" t="s">
        <v>12</v>
      </c>
      <c r="E77" s="92" t="s">
        <v>112</v>
      </c>
      <c r="F77" s="91">
        <v>1</v>
      </c>
      <c r="G77" s="16">
        <f t="shared" si="10"/>
        <v>1</v>
      </c>
      <c r="H77" s="17"/>
      <c r="I77" s="18">
        <f t="shared" si="11"/>
        <v>0</v>
      </c>
    </row>
    <row r="78" spans="1:10" s="7" customFormat="1" ht="10.5">
      <c r="A78" s="31"/>
      <c r="B78" s="7" t="s">
        <v>14</v>
      </c>
      <c r="E78" s="89"/>
      <c r="F78" s="93"/>
      <c r="G78" s="9"/>
      <c r="H78" s="10"/>
      <c r="I78" s="10"/>
      <c r="J78" s="31"/>
    </row>
    <row r="79" spans="2:9" ht="22.5" customHeight="1">
      <c r="B79" s="15" t="s">
        <v>29</v>
      </c>
      <c r="C79" s="15"/>
      <c r="D79" s="15"/>
      <c r="E79" s="94" t="s">
        <v>54</v>
      </c>
      <c r="F79" s="91">
        <v>297</v>
      </c>
      <c r="G79" s="16">
        <f>F79*48</f>
        <v>14256</v>
      </c>
      <c r="H79" s="17"/>
      <c r="I79" s="18">
        <f aca="true" t="shared" si="12" ref="I79">G79*H79</f>
        <v>0</v>
      </c>
    </row>
    <row r="80" spans="2:9" ht="22.5">
      <c r="B80" s="15" t="s">
        <v>52</v>
      </c>
      <c r="C80" s="15" t="s">
        <v>56</v>
      </c>
      <c r="D80" s="15" t="s">
        <v>2</v>
      </c>
      <c r="E80" s="90" t="s">
        <v>108</v>
      </c>
      <c r="F80" s="91">
        <v>1</v>
      </c>
      <c r="G80" s="16">
        <f aca="true" t="shared" si="13" ref="G80:G86">F80*48</f>
        <v>48</v>
      </c>
      <c r="H80" s="17"/>
      <c r="I80" s="18">
        <f aca="true" t="shared" si="14" ref="I80:I86">G80*H80</f>
        <v>0</v>
      </c>
    </row>
    <row r="81" spans="2:9" ht="33.75">
      <c r="B81" s="15" t="s">
        <v>30</v>
      </c>
      <c r="C81" s="15" t="s">
        <v>3</v>
      </c>
      <c r="D81" s="15" t="s">
        <v>4</v>
      </c>
      <c r="E81" s="92" t="s">
        <v>109</v>
      </c>
      <c r="F81" s="91">
        <v>1</v>
      </c>
      <c r="G81" s="16">
        <f t="shared" si="13"/>
        <v>48</v>
      </c>
      <c r="H81" s="17"/>
      <c r="I81" s="18">
        <f t="shared" si="14"/>
        <v>0</v>
      </c>
    </row>
    <row r="82" spans="2:9" ht="22.5">
      <c r="B82" s="15" t="s">
        <v>30</v>
      </c>
      <c r="C82" s="34" t="s">
        <v>58</v>
      </c>
      <c r="D82" s="34" t="s">
        <v>59</v>
      </c>
      <c r="E82" s="90" t="s">
        <v>110</v>
      </c>
      <c r="F82" s="91">
        <v>1</v>
      </c>
      <c r="G82" s="16">
        <f t="shared" si="13"/>
        <v>48</v>
      </c>
      <c r="H82" s="17"/>
      <c r="I82" s="18">
        <f t="shared" si="14"/>
        <v>0</v>
      </c>
    </row>
    <row r="83" spans="2:9" ht="22.5">
      <c r="B83" s="15" t="s">
        <v>30</v>
      </c>
      <c r="C83" s="15" t="s">
        <v>5</v>
      </c>
      <c r="D83" s="15" t="s">
        <v>6</v>
      </c>
      <c r="E83" s="90" t="s">
        <v>110</v>
      </c>
      <c r="F83" s="91">
        <v>1</v>
      </c>
      <c r="G83" s="16">
        <f t="shared" si="13"/>
        <v>48</v>
      </c>
      <c r="H83" s="17"/>
      <c r="I83" s="18">
        <f t="shared" si="14"/>
        <v>0</v>
      </c>
    </row>
    <row r="84" spans="2:9" ht="22.5">
      <c r="B84" s="15" t="s">
        <v>30</v>
      </c>
      <c r="C84" s="15" t="s">
        <v>7</v>
      </c>
      <c r="D84" s="15" t="s">
        <v>8</v>
      </c>
      <c r="E84" s="90" t="s">
        <v>111</v>
      </c>
      <c r="F84" s="91">
        <v>1</v>
      </c>
      <c r="G84" s="16">
        <f t="shared" si="13"/>
        <v>48</v>
      </c>
      <c r="H84" s="17"/>
      <c r="I84" s="18">
        <f t="shared" si="14"/>
        <v>0</v>
      </c>
    </row>
    <row r="85" spans="2:9" ht="33.75">
      <c r="B85" s="15" t="s">
        <v>30</v>
      </c>
      <c r="C85" s="15" t="s">
        <v>9</v>
      </c>
      <c r="D85" s="15" t="s">
        <v>10</v>
      </c>
      <c r="E85" s="92" t="s">
        <v>109</v>
      </c>
      <c r="F85" s="91">
        <v>1</v>
      </c>
      <c r="G85" s="16">
        <f t="shared" si="13"/>
        <v>48</v>
      </c>
      <c r="H85" s="17"/>
      <c r="I85" s="18">
        <f t="shared" si="14"/>
        <v>0</v>
      </c>
    </row>
    <row r="86" spans="2:9" ht="33.75">
      <c r="B86" s="15" t="s">
        <v>30</v>
      </c>
      <c r="C86" s="15" t="s">
        <v>11</v>
      </c>
      <c r="D86" s="15" t="s">
        <v>12</v>
      </c>
      <c r="E86" s="92" t="s">
        <v>112</v>
      </c>
      <c r="F86" s="91">
        <v>1</v>
      </c>
      <c r="G86" s="16">
        <f t="shared" si="13"/>
        <v>48</v>
      </c>
      <c r="H86" s="17"/>
      <c r="I86" s="18">
        <f t="shared" si="14"/>
        <v>0</v>
      </c>
    </row>
    <row r="87" ht="10.5"/>
    <row r="88" spans="1:10" s="69" customFormat="1" ht="24.95" customHeight="1">
      <c r="A88" s="99"/>
      <c r="B88" s="64" t="s">
        <v>97</v>
      </c>
      <c r="C88" s="65"/>
      <c r="D88" s="65"/>
      <c r="E88" s="82" t="s">
        <v>46</v>
      </c>
      <c r="F88" s="67" t="s">
        <v>43</v>
      </c>
      <c r="G88" s="67" t="s">
        <v>44</v>
      </c>
      <c r="H88" s="68" t="s">
        <v>16</v>
      </c>
      <c r="I88" s="68" t="s">
        <v>18</v>
      </c>
      <c r="J88" s="99"/>
    </row>
    <row r="89" ht="10.5">
      <c r="B89" s="7" t="s">
        <v>39</v>
      </c>
    </row>
    <row r="90" spans="2:9" ht="10.5">
      <c r="B90" s="15" t="s">
        <v>40</v>
      </c>
      <c r="C90" s="15"/>
      <c r="D90" s="23"/>
      <c r="E90" s="19" t="s">
        <v>45</v>
      </c>
      <c r="F90" s="16">
        <v>2500</v>
      </c>
      <c r="G90" s="16">
        <f aca="true" t="shared" si="15" ref="G90:G92">F90*48</f>
        <v>120000</v>
      </c>
      <c r="H90" s="17"/>
      <c r="I90" s="18">
        <f aca="true" t="shared" si="16" ref="I90:I91">G90*H90</f>
        <v>0</v>
      </c>
    </row>
    <row r="91" spans="2:9" ht="10.5">
      <c r="B91" s="15" t="s">
        <v>41</v>
      </c>
      <c r="C91" s="15"/>
      <c r="D91" s="23"/>
      <c r="E91" s="19" t="s">
        <v>45</v>
      </c>
      <c r="F91" s="91">
        <v>3000</v>
      </c>
      <c r="G91" s="16">
        <f t="shared" si="15"/>
        <v>144000</v>
      </c>
      <c r="H91" s="17"/>
      <c r="I91" s="18">
        <f t="shared" si="16"/>
        <v>0</v>
      </c>
    </row>
    <row r="92" spans="2:9" ht="10.5">
      <c r="B92" s="15" t="s">
        <v>42</v>
      </c>
      <c r="C92" s="15"/>
      <c r="D92" s="23"/>
      <c r="E92" s="19" t="s">
        <v>45</v>
      </c>
      <c r="F92" s="16">
        <v>120</v>
      </c>
      <c r="G92" s="16">
        <f t="shared" si="15"/>
        <v>5760</v>
      </c>
      <c r="H92" s="17"/>
      <c r="I92" s="18">
        <f aca="true" t="shared" si="17" ref="I92">G92*H92</f>
        <v>0</v>
      </c>
    </row>
    <row r="93" ht="10.5"/>
    <row r="94" ht="12" thickBot="1"/>
    <row r="95" spans="1:10" s="69" customFormat="1" ht="24.95" customHeight="1" thickBot="1">
      <c r="A95" s="99"/>
      <c r="B95" s="70" t="s">
        <v>98</v>
      </c>
      <c r="C95" s="71"/>
      <c r="D95" s="71"/>
      <c r="E95" s="72"/>
      <c r="F95" s="73"/>
      <c r="G95" s="73"/>
      <c r="H95" s="74"/>
      <c r="I95" s="75"/>
      <c r="J95" s="99"/>
    </row>
    <row r="96" spans="1:10" s="7" customFormat="1" ht="10.5">
      <c r="A96" s="31"/>
      <c r="B96" s="7" t="s">
        <v>13</v>
      </c>
      <c r="E96" s="8"/>
      <c r="F96" s="9"/>
      <c r="G96" s="9"/>
      <c r="H96" s="10"/>
      <c r="I96" s="10"/>
      <c r="J96" s="31"/>
    </row>
    <row r="97" spans="1:10" s="14" customFormat="1" ht="22.5">
      <c r="A97" s="32"/>
      <c r="B97" s="26" t="s">
        <v>25</v>
      </c>
      <c r="C97" s="26"/>
      <c r="D97" s="26"/>
      <c r="E97" s="26"/>
      <c r="F97" s="27" t="s">
        <v>15</v>
      </c>
      <c r="G97" s="27" t="s">
        <v>17</v>
      </c>
      <c r="H97" s="28" t="s">
        <v>16</v>
      </c>
      <c r="I97" s="28" t="s">
        <v>18</v>
      </c>
      <c r="J97" s="32"/>
    </row>
    <row r="98" spans="2:9" ht="10.5">
      <c r="B98" s="15" t="s">
        <v>27</v>
      </c>
      <c r="C98" s="15" t="s">
        <v>49</v>
      </c>
      <c r="D98" s="15"/>
      <c r="E98" s="22"/>
      <c r="F98" s="16">
        <v>1</v>
      </c>
      <c r="G98" s="16">
        <f>F98*48</f>
        <v>48</v>
      </c>
      <c r="H98" s="17"/>
      <c r="I98" s="18">
        <f>G98*H98</f>
        <v>0</v>
      </c>
    </row>
    <row r="99" ht="10.5">
      <c r="B99" s="7" t="s">
        <v>50</v>
      </c>
    </row>
    <row r="100" spans="1:10" s="14" customFormat="1" ht="22.5">
      <c r="A100" s="32"/>
      <c r="B100" s="26" t="s">
        <v>25</v>
      </c>
      <c r="C100" s="26"/>
      <c r="D100" s="26"/>
      <c r="E100" s="26"/>
      <c r="F100" s="27" t="s">
        <v>15</v>
      </c>
      <c r="G100" s="27" t="s">
        <v>17</v>
      </c>
      <c r="H100" s="28" t="s">
        <v>16</v>
      </c>
      <c r="I100" s="28" t="s">
        <v>18</v>
      </c>
      <c r="J100" s="32"/>
    </row>
    <row r="101" spans="2:9" ht="10.5">
      <c r="B101" s="15" t="s">
        <v>31</v>
      </c>
      <c r="C101" s="15" t="s">
        <v>33</v>
      </c>
      <c r="D101" s="15"/>
      <c r="E101" s="19"/>
      <c r="F101" s="16">
        <v>36</v>
      </c>
      <c r="G101" s="16">
        <f>F101*48</f>
        <v>1728</v>
      </c>
      <c r="H101" s="17"/>
      <c r="I101" s="18">
        <f>G101*H101</f>
        <v>0</v>
      </c>
    </row>
    <row r="102" spans="2:9" ht="10.5">
      <c r="B102" s="15" t="s">
        <v>32</v>
      </c>
      <c r="C102" s="15" t="s">
        <v>34</v>
      </c>
      <c r="D102" s="15"/>
      <c r="E102" s="19"/>
      <c r="F102" s="16">
        <v>186</v>
      </c>
      <c r="G102" s="16">
        <f aca="true" t="shared" si="18" ref="G102:G104">F102*48</f>
        <v>8928</v>
      </c>
      <c r="H102" s="17"/>
      <c r="I102" s="18">
        <f>G102*H102</f>
        <v>0</v>
      </c>
    </row>
    <row r="103" spans="2:9" ht="10.5">
      <c r="B103" s="15" t="s">
        <v>35</v>
      </c>
      <c r="C103" s="15" t="s">
        <v>38</v>
      </c>
      <c r="D103" s="15"/>
      <c r="E103" s="19"/>
      <c r="F103" s="16">
        <v>40</v>
      </c>
      <c r="G103" s="16">
        <f t="shared" si="18"/>
        <v>1920</v>
      </c>
      <c r="H103" s="17"/>
      <c r="I103" s="18">
        <f>G103*H103</f>
        <v>0</v>
      </c>
    </row>
    <row r="104" spans="2:9" ht="10.5">
      <c r="B104" s="15" t="s">
        <v>36</v>
      </c>
      <c r="C104" s="15" t="s">
        <v>37</v>
      </c>
      <c r="D104" s="15"/>
      <c r="E104" s="19"/>
      <c r="F104" s="16">
        <v>18</v>
      </c>
      <c r="G104" s="16">
        <f t="shared" si="18"/>
        <v>864</v>
      </c>
      <c r="H104" s="17"/>
      <c r="I104" s="18">
        <f>G104*H104</f>
        <v>0</v>
      </c>
    </row>
    <row r="105" ht="10.5"/>
    <row r="106" ht="12" thickBot="1"/>
    <row r="107" spans="1:10" s="69" customFormat="1" ht="24.95" customHeight="1" thickBot="1">
      <c r="A107" s="99"/>
      <c r="B107" s="80" t="s">
        <v>99</v>
      </c>
      <c r="C107" s="81"/>
      <c r="D107" s="81"/>
      <c r="E107" s="76" t="s">
        <v>46</v>
      </c>
      <c r="F107" s="77" t="s">
        <v>43</v>
      </c>
      <c r="G107" s="77" t="s">
        <v>44</v>
      </c>
      <c r="H107" s="78" t="s">
        <v>16</v>
      </c>
      <c r="I107" s="79" t="s">
        <v>18</v>
      </c>
      <c r="J107" s="99"/>
    </row>
    <row r="108" spans="2:9" ht="10.5">
      <c r="B108" s="7" t="s">
        <v>13</v>
      </c>
      <c r="C108" s="7"/>
      <c r="D108" s="7"/>
      <c r="E108" s="8"/>
      <c r="F108" s="9"/>
      <c r="G108" s="9"/>
      <c r="H108" s="10"/>
      <c r="I108" s="10"/>
    </row>
    <row r="109" spans="2:9" ht="10.5">
      <c r="B109" s="36" t="s">
        <v>60</v>
      </c>
      <c r="C109" s="37"/>
      <c r="D109" s="38"/>
      <c r="E109" s="39" t="s">
        <v>61</v>
      </c>
      <c r="F109" s="40">
        <f>SUM(F112:F114)</f>
        <v>162</v>
      </c>
      <c r="G109" s="40">
        <f>F109</f>
        <v>162</v>
      </c>
      <c r="H109" s="41"/>
      <c r="I109" s="42">
        <f aca="true" t="shared" si="19" ref="I109:I110">G109*H109</f>
        <v>0</v>
      </c>
    </row>
    <row r="110" spans="2:9" ht="10.5">
      <c r="B110" s="36" t="s">
        <v>62</v>
      </c>
      <c r="C110" s="37"/>
      <c r="D110" s="38"/>
      <c r="E110" s="39" t="s">
        <v>61</v>
      </c>
      <c r="F110" s="40">
        <f>F109</f>
        <v>162</v>
      </c>
      <c r="G110" s="40">
        <f>F110</f>
        <v>162</v>
      </c>
      <c r="H110" s="41"/>
      <c r="I110" s="42">
        <f t="shared" si="19"/>
        <v>0</v>
      </c>
    </row>
    <row r="111" spans="2:9" ht="10.5">
      <c r="B111" s="7" t="s">
        <v>14</v>
      </c>
      <c r="C111" s="7"/>
      <c r="D111" s="7"/>
      <c r="E111" s="8"/>
      <c r="F111" s="9"/>
      <c r="G111" s="9"/>
      <c r="H111" s="10"/>
      <c r="I111" s="10"/>
    </row>
    <row r="112" spans="2:9" ht="10.5">
      <c r="B112" s="36" t="s">
        <v>63</v>
      </c>
      <c r="C112" s="37"/>
      <c r="D112" s="38"/>
      <c r="E112" s="39" t="s">
        <v>61</v>
      </c>
      <c r="F112" s="40">
        <v>71</v>
      </c>
      <c r="G112" s="40">
        <f aca="true" t="shared" si="20" ref="G112:G121">F112*48</f>
        <v>3408</v>
      </c>
      <c r="H112" s="41"/>
      <c r="I112" s="42">
        <f aca="true" t="shared" si="21" ref="I112:I115">G112*H112</f>
        <v>0</v>
      </c>
    </row>
    <row r="113" spans="2:9" ht="10.5">
      <c r="B113" s="36" t="s">
        <v>64</v>
      </c>
      <c r="C113" s="37"/>
      <c r="D113" s="38"/>
      <c r="E113" s="39" t="s">
        <v>61</v>
      </c>
      <c r="F113" s="40">
        <v>59</v>
      </c>
      <c r="G113" s="40">
        <f t="shared" si="20"/>
        <v>2832</v>
      </c>
      <c r="H113" s="41"/>
      <c r="I113" s="42">
        <f t="shared" si="21"/>
        <v>0</v>
      </c>
    </row>
    <row r="114" spans="2:9" ht="10.5">
      <c r="B114" s="36" t="s">
        <v>65</v>
      </c>
      <c r="C114" s="37"/>
      <c r="D114" s="38"/>
      <c r="E114" s="39" t="s">
        <v>61</v>
      </c>
      <c r="F114" s="98">
        <v>32</v>
      </c>
      <c r="G114" s="40">
        <f t="shared" si="20"/>
        <v>1536</v>
      </c>
      <c r="H114" s="41"/>
      <c r="I114" s="42">
        <f t="shared" si="21"/>
        <v>0</v>
      </c>
    </row>
    <row r="115" spans="2:9" ht="10.5">
      <c r="B115" s="36" t="s">
        <v>66</v>
      </c>
      <c r="C115" s="37"/>
      <c r="D115" s="38"/>
      <c r="E115" s="39" t="s">
        <v>61</v>
      </c>
      <c r="F115" s="40">
        <f>F110</f>
        <v>162</v>
      </c>
      <c r="G115" s="40">
        <f t="shared" si="20"/>
        <v>7776</v>
      </c>
      <c r="H115" s="41"/>
      <c r="I115" s="42">
        <f t="shared" si="21"/>
        <v>0</v>
      </c>
    </row>
    <row r="116" spans="2:9" ht="10.5">
      <c r="B116" s="7" t="s">
        <v>67</v>
      </c>
      <c r="C116" s="7"/>
      <c r="D116" s="7"/>
      <c r="E116" s="8"/>
      <c r="F116" s="9"/>
      <c r="G116" s="9"/>
      <c r="H116" s="43"/>
      <c r="I116" s="10"/>
    </row>
    <row r="117" spans="2:9" ht="10.5">
      <c r="B117" s="36" t="s">
        <v>68</v>
      </c>
      <c r="C117" s="37"/>
      <c r="D117" s="38"/>
      <c r="E117" s="39" t="s">
        <v>45</v>
      </c>
      <c r="F117" s="40">
        <v>1850</v>
      </c>
      <c r="G117" s="40">
        <f t="shared" si="20"/>
        <v>88800</v>
      </c>
      <c r="H117" s="41"/>
      <c r="I117" s="42">
        <f aca="true" t="shared" si="22" ref="I117:I121">G117*H117</f>
        <v>0</v>
      </c>
    </row>
    <row r="118" spans="2:9" ht="10.5">
      <c r="B118" s="36" t="s">
        <v>69</v>
      </c>
      <c r="C118" s="37"/>
      <c r="D118" s="44" t="s">
        <v>70</v>
      </c>
      <c r="E118" s="39" t="s">
        <v>45</v>
      </c>
      <c r="F118" s="40">
        <v>1400</v>
      </c>
      <c r="G118" s="40">
        <f t="shared" si="20"/>
        <v>67200</v>
      </c>
      <c r="H118" s="45"/>
      <c r="I118" s="42">
        <f t="shared" si="22"/>
        <v>0</v>
      </c>
    </row>
    <row r="119" spans="2:9" ht="10.5">
      <c r="B119" s="36" t="s">
        <v>71</v>
      </c>
      <c r="C119" s="37"/>
      <c r="D119" s="38"/>
      <c r="E119" s="39" t="s">
        <v>45</v>
      </c>
      <c r="F119" s="40">
        <v>100</v>
      </c>
      <c r="G119" s="40">
        <f t="shared" si="20"/>
        <v>4800</v>
      </c>
      <c r="H119" s="41"/>
      <c r="I119" s="42">
        <f t="shared" si="22"/>
        <v>0</v>
      </c>
    </row>
    <row r="120" spans="2:9" ht="10.5">
      <c r="B120" s="36" t="s">
        <v>72</v>
      </c>
      <c r="C120" s="37"/>
      <c r="D120" s="38"/>
      <c r="E120" s="39" t="s">
        <v>61</v>
      </c>
      <c r="F120" s="40">
        <v>450</v>
      </c>
      <c r="G120" s="40">
        <f t="shared" si="20"/>
        <v>21600</v>
      </c>
      <c r="H120" s="41"/>
      <c r="I120" s="42">
        <f t="shared" si="22"/>
        <v>0</v>
      </c>
    </row>
    <row r="121" spans="2:9" ht="10.5">
      <c r="B121" s="36" t="s">
        <v>73</v>
      </c>
      <c r="C121" s="37"/>
      <c r="D121" s="38"/>
      <c r="E121" s="39" t="s">
        <v>61</v>
      </c>
      <c r="F121" s="40">
        <v>10</v>
      </c>
      <c r="G121" s="40">
        <f t="shared" si="20"/>
        <v>480</v>
      </c>
      <c r="H121" s="41"/>
      <c r="I121" s="42">
        <f t="shared" si="22"/>
        <v>0</v>
      </c>
    </row>
    <row r="122" spans="2:9" ht="10.5">
      <c r="B122" s="7" t="s">
        <v>102</v>
      </c>
      <c r="C122" s="7"/>
      <c r="D122" s="7"/>
      <c r="E122" s="8"/>
      <c r="F122" s="9"/>
      <c r="G122" s="9"/>
      <c r="H122" s="43"/>
      <c r="I122" s="10"/>
    </row>
    <row r="123" spans="2:9" ht="10.5">
      <c r="B123" s="36" t="s">
        <v>68</v>
      </c>
      <c r="C123" s="37"/>
      <c r="D123" s="38"/>
      <c r="E123" s="39" t="s">
        <v>45</v>
      </c>
      <c r="F123" s="40">
        <v>1600</v>
      </c>
      <c r="G123" s="40">
        <f aca="true" t="shared" si="23" ref="G123:G127">F123*48</f>
        <v>76800</v>
      </c>
      <c r="H123" s="41"/>
      <c r="I123" s="42">
        <f aca="true" t="shared" si="24" ref="I123:I127">G123*H123</f>
        <v>0</v>
      </c>
    </row>
    <row r="124" spans="2:9" ht="10.5">
      <c r="B124" s="36" t="s">
        <v>69</v>
      </c>
      <c r="C124" s="37"/>
      <c r="D124" s="44" t="s">
        <v>70</v>
      </c>
      <c r="E124" s="39" t="s">
        <v>45</v>
      </c>
      <c r="F124" s="40">
        <v>1500</v>
      </c>
      <c r="G124" s="40">
        <f t="shared" si="23"/>
        <v>72000</v>
      </c>
      <c r="H124" s="45"/>
      <c r="I124" s="42">
        <f t="shared" si="24"/>
        <v>0</v>
      </c>
    </row>
    <row r="125" spans="2:9" ht="10.5">
      <c r="B125" s="36" t="s">
        <v>71</v>
      </c>
      <c r="C125" s="37"/>
      <c r="D125" s="38"/>
      <c r="E125" s="39" t="s">
        <v>45</v>
      </c>
      <c r="F125" s="40">
        <v>30</v>
      </c>
      <c r="G125" s="40">
        <f t="shared" si="23"/>
        <v>1440</v>
      </c>
      <c r="H125" s="41"/>
      <c r="I125" s="42">
        <f t="shared" si="24"/>
        <v>0</v>
      </c>
    </row>
    <row r="126" spans="2:9" ht="10.5">
      <c r="B126" s="36" t="s">
        <v>72</v>
      </c>
      <c r="C126" s="37"/>
      <c r="D126" s="38"/>
      <c r="E126" s="39" t="s">
        <v>61</v>
      </c>
      <c r="F126" s="40">
        <v>600</v>
      </c>
      <c r="G126" s="40">
        <f t="shared" si="23"/>
        <v>28800</v>
      </c>
      <c r="H126" s="41"/>
      <c r="I126" s="42">
        <f t="shared" si="24"/>
        <v>0</v>
      </c>
    </row>
    <row r="127" spans="2:9" ht="10.5">
      <c r="B127" s="36" t="s">
        <v>73</v>
      </c>
      <c r="C127" s="37"/>
      <c r="D127" s="38"/>
      <c r="E127" s="39" t="s">
        <v>61</v>
      </c>
      <c r="F127" s="40">
        <v>10</v>
      </c>
      <c r="G127" s="40">
        <f t="shared" si="23"/>
        <v>480</v>
      </c>
      <c r="H127" s="41"/>
      <c r="I127" s="42">
        <f t="shared" si="24"/>
        <v>0</v>
      </c>
    </row>
    <row r="128" spans="2:9" ht="10.5">
      <c r="B128" s="7" t="s">
        <v>74</v>
      </c>
      <c r="C128" s="7"/>
      <c r="D128" s="7"/>
      <c r="E128" s="8"/>
      <c r="F128" s="9"/>
      <c r="G128" s="9"/>
      <c r="H128" s="43"/>
      <c r="I128" s="10"/>
    </row>
    <row r="129" spans="2:9" ht="10.5">
      <c r="B129" s="36" t="s">
        <v>73</v>
      </c>
      <c r="C129" s="37"/>
      <c r="D129" s="38"/>
      <c r="E129" s="39" t="s">
        <v>61</v>
      </c>
      <c r="F129" s="40">
        <v>10</v>
      </c>
      <c r="G129" s="40">
        <f aca="true" t="shared" si="25" ref="G129">F129*48</f>
        <v>480</v>
      </c>
      <c r="H129" s="41"/>
      <c r="I129" s="42">
        <f aca="true" t="shared" si="26" ref="I129">G129*H129</f>
        <v>0</v>
      </c>
    </row>
    <row r="130" spans="2:9" ht="10.5">
      <c r="B130" s="46" t="s">
        <v>75</v>
      </c>
      <c r="C130" s="47"/>
      <c r="D130" s="47"/>
      <c r="E130" s="48"/>
      <c r="F130" s="49"/>
      <c r="G130" s="49"/>
      <c r="H130" s="50"/>
      <c r="I130" s="51"/>
    </row>
    <row r="131" spans="2:9" ht="10.5">
      <c r="B131" s="46"/>
      <c r="C131" s="47"/>
      <c r="D131" s="47"/>
      <c r="E131" s="48"/>
      <c r="F131" s="49"/>
      <c r="G131" s="49"/>
      <c r="H131" s="50"/>
      <c r="I131" s="51"/>
    </row>
    <row r="132" spans="2:9" ht="12" thickBot="1">
      <c r="B132" s="52"/>
      <c r="C132" s="52"/>
      <c r="D132" s="52"/>
      <c r="E132" s="53"/>
      <c r="F132" s="54"/>
      <c r="G132" s="54"/>
      <c r="H132" s="55"/>
      <c r="I132" s="55"/>
    </row>
    <row r="133" spans="1:10" s="57" customFormat="1" ht="24.95" customHeight="1" thickBot="1">
      <c r="A133" s="30"/>
      <c r="B133" s="70" t="s">
        <v>100</v>
      </c>
      <c r="C133" s="71"/>
      <c r="D133" s="71"/>
      <c r="E133" s="76" t="s">
        <v>46</v>
      </c>
      <c r="F133" s="77" t="s">
        <v>43</v>
      </c>
      <c r="G133" s="77" t="s">
        <v>44</v>
      </c>
      <c r="H133" s="78" t="s">
        <v>16</v>
      </c>
      <c r="I133" s="79" t="s">
        <v>18</v>
      </c>
      <c r="J133" s="30"/>
    </row>
    <row r="134" spans="2:9" ht="10.5">
      <c r="B134" s="7" t="s">
        <v>13</v>
      </c>
      <c r="C134" s="7"/>
      <c r="D134" s="7"/>
      <c r="E134" s="8"/>
      <c r="F134" s="9"/>
      <c r="G134" s="9"/>
      <c r="H134" s="10"/>
      <c r="I134" s="10"/>
    </row>
    <row r="135" spans="2:9" ht="10.5">
      <c r="B135" s="86" t="s">
        <v>76</v>
      </c>
      <c r="C135" s="38"/>
      <c r="D135" s="38"/>
      <c r="E135" s="39" t="s">
        <v>61</v>
      </c>
      <c r="F135" s="40">
        <f>SUM(F137:F139)</f>
        <v>23</v>
      </c>
      <c r="G135" s="40">
        <f>F135</f>
        <v>23</v>
      </c>
      <c r="H135" s="41"/>
      <c r="I135" s="42">
        <f aca="true" t="shared" si="27" ref="I135">G135*H135</f>
        <v>0</v>
      </c>
    </row>
    <row r="136" spans="2:9" ht="10.5">
      <c r="B136" s="7" t="s">
        <v>14</v>
      </c>
      <c r="C136" s="7"/>
      <c r="D136" s="7"/>
      <c r="E136" s="8"/>
      <c r="F136" s="9"/>
      <c r="G136" s="9"/>
      <c r="H136" s="10"/>
      <c r="I136" s="10"/>
    </row>
    <row r="137" spans="2:9" ht="10.5">
      <c r="B137" s="87" t="s">
        <v>77</v>
      </c>
      <c r="C137" s="38" t="s">
        <v>78</v>
      </c>
      <c r="D137" s="38"/>
      <c r="E137" s="39" t="s">
        <v>61</v>
      </c>
      <c r="F137" s="40">
        <v>6</v>
      </c>
      <c r="G137" s="40">
        <f aca="true" t="shared" si="28" ref="G137:G139">F137*48</f>
        <v>288</v>
      </c>
      <c r="H137" s="41"/>
      <c r="I137" s="42">
        <f aca="true" t="shared" si="29" ref="I137:I139">G137*H137</f>
        <v>0</v>
      </c>
    </row>
    <row r="138" spans="2:9" ht="10.5">
      <c r="B138" s="87" t="s">
        <v>77</v>
      </c>
      <c r="C138" s="38" t="s">
        <v>79</v>
      </c>
      <c r="D138" s="38"/>
      <c r="E138" s="39" t="s">
        <v>61</v>
      </c>
      <c r="F138" s="40">
        <v>17</v>
      </c>
      <c r="G138" s="40">
        <f t="shared" si="28"/>
        <v>816</v>
      </c>
      <c r="H138" s="41"/>
      <c r="I138" s="42">
        <f t="shared" si="29"/>
        <v>0</v>
      </c>
    </row>
    <row r="139" spans="2:9" ht="10.5">
      <c r="B139" s="87" t="s">
        <v>77</v>
      </c>
      <c r="C139" s="38" t="s">
        <v>80</v>
      </c>
      <c r="D139" s="38"/>
      <c r="E139" s="39" t="s">
        <v>61</v>
      </c>
      <c r="F139" s="40">
        <v>0</v>
      </c>
      <c r="G139" s="40">
        <f t="shared" si="28"/>
        <v>0</v>
      </c>
      <c r="H139" s="41"/>
      <c r="I139" s="42">
        <f t="shared" si="29"/>
        <v>0</v>
      </c>
    </row>
    <row r="140" spans="2:9" ht="10.5">
      <c r="B140" s="52"/>
      <c r="C140" s="52"/>
      <c r="D140" s="52"/>
      <c r="E140" s="53"/>
      <c r="F140" s="54"/>
      <c r="G140" s="54"/>
      <c r="H140" s="55"/>
      <c r="I140" s="55"/>
    </row>
    <row r="141" spans="2:9" ht="12" thickBot="1">
      <c r="B141" s="52"/>
      <c r="C141" s="52"/>
      <c r="D141" s="52"/>
      <c r="E141" s="53"/>
      <c r="F141" s="54"/>
      <c r="G141" s="54"/>
      <c r="H141" s="55"/>
      <c r="I141" s="55"/>
    </row>
    <row r="142" spans="1:10" s="57" customFormat="1" ht="24.95" customHeight="1" thickBot="1">
      <c r="A142" s="30"/>
      <c r="B142" s="70" t="s">
        <v>101</v>
      </c>
      <c r="C142" s="71"/>
      <c r="D142" s="71"/>
      <c r="E142" s="76" t="s">
        <v>46</v>
      </c>
      <c r="F142" s="77" t="s">
        <v>43</v>
      </c>
      <c r="G142" s="77" t="s">
        <v>44</v>
      </c>
      <c r="H142" s="78" t="s">
        <v>16</v>
      </c>
      <c r="I142" s="79" t="s">
        <v>18</v>
      </c>
      <c r="J142" s="30"/>
    </row>
    <row r="143" spans="2:9" ht="10.5">
      <c r="B143" s="7" t="s">
        <v>13</v>
      </c>
      <c r="C143" s="7"/>
      <c r="D143" s="7"/>
      <c r="E143" s="8"/>
      <c r="F143" s="9"/>
      <c r="G143" s="9"/>
      <c r="H143" s="10"/>
      <c r="I143" s="10"/>
    </row>
    <row r="144" spans="2:9" ht="10.5">
      <c r="B144" s="86" t="s">
        <v>81</v>
      </c>
      <c r="C144" s="38"/>
      <c r="D144" s="38"/>
      <c r="E144" s="39" t="s">
        <v>61</v>
      </c>
      <c r="F144" s="40">
        <v>10</v>
      </c>
      <c r="G144" s="40">
        <f>F144</f>
        <v>10</v>
      </c>
      <c r="H144" s="41"/>
      <c r="I144" s="42">
        <f aca="true" t="shared" si="30" ref="I144">G144*H144</f>
        <v>0</v>
      </c>
    </row>
    <row r="145" spans="2:9" ht="10.5">
      <c r="B145" s="7" t="s">
        <v>14</v>
      </c>
      <c r="C145" s="7"/>
      <c r="D145" s="7"/>
      <c r="E145" s="8"/>
      <c r="F145" s="9"/>
      <c r="G145" s="9"/>
      <c r="H145" s="10"/>
      <c r="I145" s="10"/>
    </row>
    <row r="146" spans="2:9" ht="10.5">
      <c r="B146" s="86" t="s">
        <v>82</v>
      </c>
      <c r="C146" s="38"/>
      <c r="D146" s="38"/>
      <c r="E146" s="39" t="s">
        <v>61</v>
      </c>
      <c r="F146" s="40">
        <v>10</v>
      </c>
      <c r="G146" s="40">
        <f aca="true" t="shared" si="31" ref="G146">F146*48</f>
        <v>480</v>
      </c>
      <c r="H146" s="41"/>
      <c r="I146" s="42">
        <f aca="true" t="shared" si="32" ref="I146">G146*H146</f>
        <v>0</v>
      </c>
    </row>
    <row r="147" spans="2:9" ht="10.5">
      <c r="B147" s="52"/>
      <c r="C147" s="52"/>
      <c r="D147" s="52"/>
      <c r="E147" s="53"/>
      <c r="F147" s="54"/>
      <c r="G147" s="54"/>
      <c r="H147" s="55"/>
      <c r="I147" s="55"/>
    </row>
    <row r="148" ht="12" thickBot="1"/>
    <row r="149" spans="1:10" s="69" customFormat="1" ht="24.95" customHeight="1" thickBot="1">
      <c r="A149" s="99"/>
      <c r="B149" s="70" t="s">
        <v>103</v>
      </c>
      <c r="C149" s="71"/>
      <c r="D149" s="71"/>
      <c r="E149" s="72"/>
      <c r="F149" s="73"/>
      <c r="G149" s="73"/>
      <c r="H149" s="74"/>
      <c r="I149" s="75"/>
      <c r="J149" s="99"/>
    </row>
    <row r="150" ht="10.5"/>
    <row r="151" spans="1:10" s="63" customFormat="1" ht="24.95" customHeight="1">
      <c r="A151" s="100"/>
      <c r="B151" s="64" t="s">
        <v>115</v>
      </c>
      <c r="C151" s="65"/>
      <c r="D151" s="65"/>
      <c r="E151" s="66"/>
      <c r="F151" s="67" t="s">
        <v>43</v>
      </c>
      <c r="G151" s="67" t="s">
        <v>44</v>
      </c>
      <c r="H151" s="68" t="s">
        <v>16</v>
      </c>
      <c r="I151" s="68" t="s">
        <v>18</v>
      </c>
      <c r="J151" s="100"/>
    </row>
    <row r="152" spans="2:9" ht="10.5">
      <c r="B152" s="24" t="s">
        <v>47</v>
      </c>
      <c r="C152" s="25"/>
      <c r="D152" s="15"/>
      <c r="E152" s="107" t="s">
        <v>61</v>
      </c>
      <c r="F152" s="16">
        <v>15</v>
      </c>
      <c r="G152" s="16">
        <f>F152</f>
        <v>15</v>
      </c>
      <c r="H152" s="17"/>
      <c r="I152" s="18">
        <f>G152*H152</f>
        <v>0</v>
      </c>
    </row>
    <row r="153" spans="2:9" ht="10.5">
      <c r="B153" s="24" t="s">
        <v>48</v>
      </c>
      <c r="C153" s="25"/>
      <c r="D153" s="15"/>
      <c r="E153" s="107" t="s">
        <v>61</v>
      </c>
      <c r="F153" s="16">
        <v>15</v>
      </c>
      <c r="G153" s="16">
        <f aca="true" t="shared" si="33" ref="G153">F153*48</f>
        <v>720</v>
      </c>
      <c r="H153" s="17"/>
      <c r="I153" s="18">
        <f>G153*H153</f>
        <v>0</v>
      </c>
    </row>
    <row r="154" spans="2:9" s="101" customFormat="1" ht="10.5">
      <c r="B154" s="103"/>
      <c r="C154" s="104"/>
      <c r="D154" s="104"/>
      <c r="E154" s="105"/>
      <c r="F154" s="106"/>
      <c r="G154" s="106"/>
      <c r="H154" s="50"/>
      <c r="I154" s="50"/>
    </row>
    <row r="155" spans="1:10" s="63" customFormat="1" ht="24.95" customHeight="1">
      <c r="A155" s="100"/>
      <c r="B155" s="64" t="s">
        <v>116</v>
      </c>
      <c r="C155" s="65"/>
      <c r="D155" s="65"/>
      <c r="E155" s="102"/>
      <c r="F155" s="67" t="s">
        <v>43</v>
      </c>
      <c r="G155" s="67" t="s">
        <v>44</v>
      </c>
      <c r="H155" s="68" t="s">
        <v>16</v>
      </c>
      <c r="I155" s="68" t="s">
        <v>18</v>
      </c>
      <c r="J155" s="100"/>
    </row>
    <row r="156" ht="10.5">
      <c r="B156" s="7" t="s">
        <v>105</v>
      </c>
    </row>
    <row r="157" spans="2:9" ht="10.5">
      <c r="B157" s="24" t="s">
        <v>47</v>
      </c>
      <c r="C157" s="25"/>
      <c r="D157" s="15"/>
      <c r="E157" s="107" t="s">
        <v>61</v>
      </c>
      <c r="F157" s="16">
        <v>1</v>
      </c>
      <c r="G157" s="16">
        <f>F157</f>
        <v>1</v>
      </c>
      <c r="H157" s="17"/>
      <c r="I157" s="18">
        <f>G157*H157</f>
        <v>0</v>
      </c>
    </row>
    <row r="158" spans="2:9" ht="10.5">
      <c r="B158" s="24" t="s">
        <v>48</v>
      </c>
      <c r="C158" s="25"/>
      <c r="D158" s="15"/>
      <c r="E158" s="107" t="s">
        <v>61</v>
      </c>
      <c r="F158" s="16">
        <v>1</v>
      </c>
      <c r="G158" s="16">
        <f aca="true" t="shared" si="34" ref="G158">F158*48</f>
        <v>48</v>
      </c>
      <c r="H158" s="17"/>
      <c r="I158" s="18">
        <f>G158*H158</f>
        <v>0</v>
      </c>
    </row>
    <row r="159" spans="2:9" ht="10.5">
      <c r="B159" s="7" t="s">
        <v>104</v>
      </c>
      <c r="C159" s="52"/>
      <c r="D159" s="52"/>
      <c r="E159" s="53"/>
      <c r="F159" s="54"/>
      <c r="G159" s="54"/>
      <c r="H159" s="55"/>
      <c r="I159" s="55"/>
    </row>
    <row r="160" spans="2:9" ht="10.5">
      <c r="B160" s="88" t="s">
        <v>47</v>
      </c>
      <c r="C160" s="37"/>
      <c r="D160" s="38"/>
      <c r="E160" s="39" t="s">
        <v>61</v>
      </c>
      <c r="F160" s="40">
        <f>F109+F135+F144</f>
        <v>195</v>
      </c>
      <c r="G160" s="40">
        <f>F160</f>
        <v>195</v>
      </c>
      <c r="H160" s="41"/>
      <c r="I160" s="42">
        <f>G160*H160</f>
        <v>0</v>
      </c>
    </row>
    <row r="161" spans="2:9" ht="10.5">
      <c r="B161" s="88" t="s">
        <v>48</v>
      </c>
      <c r="C161" s="37"/>
      <c r="D161" s="38"/>
      <c r="E161" s="39" t="s">
        <v>61</v>
      </c>
      <c r="F161" s="40">
        <f>F160</f>
        <v>195</v>
      </c>
      <c r="G161" s="40">
        <f aca="true" t="shared" si="35" ref="G161">F161*48</f>
        <v>9360</v>
      </c>
      <c r="H161" s="41"/>
      <c r="I161" s="42">
        <f>G161*H161</f>
        <v>0</v>
      </c>
    </row>
    <row r="162" ht="10.5"/>
    <row r="163" ht="12" thickBot="1"/>
    <row r="164" spans="1:10" s="57" customFormat="1" ht="24.95" customHeight="1" thickBot="1">
      <c r="A164" s="30"/>
      <c r="B164" s="58" t="s">
        <v>51</v>
      </c>
      <c r="C164" s="59"/>
      <c r="D164" s="59"/>
      <c r="E164" s="60"/>
      <c r="F164" s="61"/>
      <c r="G164" s="62"/>
      <c r="H164" s="108">
        <f>SUM(I9:I163)</f>
        <v>0</v>
      </c>
      <c r="I164" s="109"/>
      <c r="J164" s="30"/>
    </row>
    <row r="165" ht="10.5"/>
    <row r="166" ht="10.5" hidden="1"/>
    <row r="167" ht="10.5" hidden="1"/>
    <row r="168" ht="10.5" hidden="1"/>
    <row r="169" ht="10.5" hidden="1"/>
    <row r="170" ht="10.5" hidden="1"/>
    <row r="171" ht="10.5" hidden="1"/>
    <row r="172" ht="10.5" hidden="1"/>
    <row r="173" ht="10.5" hidden="1"/>
    <row r="174" ht="10.5" hidden="1"/>
    <row r="175" ht="10.5" hidden="1"/>
    <row r="176" ht="10.5" hidden="1"/>
    <row r="177" ht="10.5" hidden="1"/>
    <row r="178" ht="10.5" hidden="1"/>
    <row r="179" ht="10.5" hidden="1"/>
    <row r="180" ht="10.5" hidden="1"/>
    <row r="181" ht="10.5" hidden="1"/>
    <row r="182" ht="10.5" hidden="1"/>
    <row r="183" ht="10.5" hidden="1"/>
    <row r="184" ht="10.5" hidden="1"/>
    <row r="185" ht="10.5" hidden="1"/>
  </sheetData>
  <mergeCells count="3">
    <mergeCell ref="H164:I164"/>
    <mergeCell ref="E11:E17"/>
    <mergeCell ref="E20:E26"/>
  </mergeCells>
  <printOptions horizontalCentered="1"/>
  <pageMargins left="0.3937007874015748" right="0.3937007874015748" top="0.5905511811023623" bottom="0.3937007874015748" header="0.5905511811023623" footer="0.1968503937007874"/>
  <pageSetup fitToHeight="6" horizontalDpi="600" verticalDpi="600" orientation="landscape" paperSize="9" r:id="rId1"/>
  <headerFooter>
    <oddFooter>&amp;CPříloha č. 2 - Strana &amp;P / &amp;N</oddFooter>
  </headerFooter>
  <rowBreaks count="5" manualBreakCount="5">
    <brk id="34" min="1" max="16383" man="1"/>
    <brk id="66" min="1" max="16383" man="1"/>
    <brk id="87" min="1" max="16383" man="1"/>
    <brk id="106" min="1" max="16383" man="1"/>
    <brk id="132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Šámal</dc:creator>
  <cp:keywords/>
  <dc:description/>
  <cp:lastModifiedBy>Jan ŠÁMAL</cp:lastModifiedBy>
  <cp:lastPrinted>2019-06-27T14:46:24Z</cp:lastPrinted>
  <dcterms:created xsi:type="dcterms:W3CDTF">2013-02-18T09:07:31Z</dcterms:created>
  <dcterms:modified xsi:type="dcterms:W3CDTF">2019-06-27T15:20:31Z</dcterms:modified>
  <cp:category/>
  <cp:version/>
  <cp:contentType/>
  <cp:contentStatus/>
</cp:coreProperties>
</file>