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tabRatio="758" firstSheet="1" activeTab="1"/>
  </bookViews>
  <sheets>
    <sheet name="3.11.2008" sheetId="1" state="hidden" r:id="rId1"/>
    <sheet name="Ocenění jednotlivých služeb" sheetId="2" r:id="rId2"/>
  </sheets>
  <definedNames/>
  <calcPr fullCalcOnLoad="1"/>
</workbook>
</file>

<file path=xl/sharedStrings.xml><?xml version="1.0" encoding="utf-8"?>
<sst xmlns="http://schemas.openxmlformats.org/spreadsheetml/2006/main" count="316" uniqueCount="181">
  <si>
    <t>NS</t>
  </si>
  <si>
    <t>Majetek</t>
  </si>
  <si>
    <t>Název NS</t>
  </si>
  <si>
    <t>1331300002</t>
  </si>
  <si>
    <t>Vrbno</t>
  </si>
  <si>
    <t>1151110004</t>
  </si>
  <si>
    <t>1151110005</t>
  </si>
  <si>
    <t>Rozv.35kV ŠV-lom</t>
  </si>
  <si>
    <t>1151110006</t>
  </si>
  <si>
    <t>1151110007</t>
  </si>
  <si>
    <t>Rozv.35kV Herkules</t>
  </si>
  <si>
    <t>Rozv.35kV ÚU</t>
  </si>
  <si>
    <t>Rozv.35kV HMGD</t>
  </si>
  <si>
    <t>1151110010</t>
  </si>
  <si>
    <t>Rozv.110kV ČSA</t>
  </si>
  <si>
    <t>Celkem OENE</t>
  </si>
  <si>
    <t>1411080007</t>
  </si>
  <si>
    <t>Název Akce</t>
  </si>
  <si>
    <t>Měs.
real.</t>
  </si>
  <si>
    <t>Oprava omítek sportovní haly</t>
  </si>
  <si>
    <t>Oprava chatek</t>
  </si>
  <si>
    <t>Majetek ÚUK-Nejedlý</t>
  </si>
  <si>
    <t>1142100003</t>
  </si>
  <si>
    <t>Oper.říz. TH</t>
  </si>
  <si>
    <t>Oprava septiku a sociálního zařízení dvora OM</t>
  </si>
  <si>
    <t>Oprava plochých střech - garáže a dílny HS TH</t>
  </si>
  <si>
    <t>Oprava plochých střech - sklad olejů</t>
  </si>
  <si>
    <t>Oprava plochých střech - parkovací boxy pro garáž.strojů</t>
  </si>
  <si>
    <t>Opr.fasády - garáže a dílny HS TH+4 ks okna</t>
  </si>
  <si>
    <t>1142200001</t>
  </si>
  <si>
    <t>Výměna oken v dílnách OTV a SRO</t>
  </si>
  <si>
    <t>KD správ.trolejí</t>
  </si>
  <si>
    <t>1142200002</t>
  </si>
  <si>
    <t>Oprava zděného skladu SRO</t>
  </si>
  <si>
    <t>KS spr.siln.zař.</t>
  </si>
  <si>
    <t>1141220001</t>
  </si>
  <si>
    <t>Hradlo OM3-opr.soc.zařízení, sprch.koutu, okna</t>
  </si>
  <si>
    <t>Oper.říz.přepr.hmot</t>
  </si>
  <si>
    <t>Vymalování vnitřních prostor hradlo D9 ve.olej.nátěrů</t>
  </si>
  <si>
    <t>Oprava soc.zařízení a sprch.koutu na OM7</t>
  </si>
  <si>
    <t>1142420001</t>
  </si>
  <si>
    <t>Vymalování obrobny na OM (Opravna LH)</t>
  </si>
  <si>
    <t>Údr.TA+LH vozů</t>
  </si>
  <si>
    <t>1142410001</t>
  </si>
  <si>
    <t>Uzavření stop.části mezi vstupní chodbou a dílnou PM</t>
  </si>
  <si>
    <t>Údr.el.lokomotiv</t>
  </si>
  <si>
    <t>Opr.střechy dílny oprav vozů LHR a TA</t>
  </si>
  <si>
    <t>Opr.střešní krytiny a oplechování rozvodny 6kV vč. velínu</t>
  </si>
  <si>
    <t>Oprava vrat u traf T4 a T5</t>
  </si>
  <si>
    <t>Oprava rozvodu pitné vody na rozvodně Šverma</t>
  </si>
  <si>
    <t>Oprava střechy přístavků na rozvodně Herkules</t>
  </si>
  <si>
    <t>Oprava oken na sále 35kV rozvodny Herkules</t>
  </si>
  <si>
    <t>Opr.podlahy a stěn v akumulátorovně na R2 ÚUK</t>
  </si>
  <si>
    <t>Oprava podlahy na rozvodně R2 ÚUK - kompres.</t>
  </si>
  <si>
    <t>Oprava fasády (výměna skel) a soklu budovy HMGD</t>
  </si>
  <si>
    <t xml:space="preserve">Oprava oken a dlažby na mezistavbě </t>
  </si>
  <si>
    <t>Výměna rozvodu vody v koupelnách</t>
  </si>
  <si>
    <t>1132700010</t>
  </si>
  <si>
    <t>1132700001</t>
  </si>
  <si>
    <t>Oprava nátěrů oplechování střechy DS-PK</t>
  </si>
  <si>
    <t>1123300002</t>
  </si>
  <si>
    <t>Oprava venkovních omítek objektu Laboratoří</t>
  </si>
  <si>
    <t>Oprava střechy vč.odvodnění objektu Laboratoří</t>
  </si>
  <si>
    <t>CELKEM ZKD</t>
  </si>
  <si>
    <t>CELKEM LABORATOŘE</t>
  </si>
  <si>
    <t xml:space="preserve">Celkem OSM </t>
  </si>
  <si>
    <t>1152310004</t>
  </si>
  <si>
    <t>Vymalování skladu OOPP</t>
  </si>
  <si>
    <t>Vymalování skladu hořlavin</t>
  </si>
  <si>
    <t>N3837</t>
  </si>
  <si>
    <t>N6955</t>
  </si>
  <si>
    <t>Skl.ČSA</t>
  </si>
  <si>
    <t>Celkem ONÁK</t>
  </si>
  <si>
    <t>PKÚ</t>
  </si>
  <si>
    <t>Požadavky
na PKÚ</t>
  </si>
  <si>
    <t>ÚDK-N5408</t>
  </si>
  <si>
    <t>ÚDK-N5471</t>
  </si>
  <si>
    <t>ÚDK-N6956</t>
  </si>
  <si>
    <t>Celkem PŘ</t>
  </si>
  <si>
    <t>P A L I V O V Ý   K O M B I N Á T   Ú S T Í / L</t>
  </si>
  <si>
    <t>CELKEM požadavky na PKÚ</t>
  </si>
  <si>
    <t>1411070009</t>
  </si>
  <si>
    <t>Oprava střešní krytiny na kantýně správní budovy</t>
  </si>
  <si>
    <t>Majetek lokality LY</t>
  </si>
  <si>
    <t>6223100052</t>
  </si>
  <si>
    <t>Oprava podlahy v objektu Pb Třídírna</t>
  </si>
  <si>
    <t>Praní PB</t>
  </si>
  <si>
    <t>Oprava podlahy objektu Prádlo</t>
  </si>
  <si>
    <t>Oprava nosných sloupů obj. Prádlo (podlaží 0,0m)</t>
  </si>
  <si>
    <t>6223100055</t>
  </si>
  <si>
    <t>Oprava oken v nakládacím zásobníku - V.etapa</t>
  </si>
  <si>
    <t>NZ-Tř.-PC váhy ÚU</t>
  </si>
  <si>
    <t>6221900001</t>
  </si>
  <si>
    <t>Oprava betonových podlah - skořepiny na MM</t>
  </si>
  <si>
    <t>Řízení skrývky</t>
  </si>
  <si>
    <t>6224200021</t>
  </si>
  <si>
    <t>Oprava garáží - střechy, nátěry</t>
  </si>
  <si>
    <t>Areál ČSA</t>
  </si>
  <si>
    <t>1153100001</t>
  </si>
  <si>
    <t>Oprava oken v 1.NP - 10 oken</t>
  </si>
  <si>
    <t>Hasičský záchr.sbor</t>
  </si>
  <si>
    <t>Celkem Litvínovská uhelná a.s.</t>
  </si>
  <si>
    <t>Pořad.
číslo</t>
  </si>
  <si>
    <t xml:space="preserve">                                                                                                        </t>
  </si>
  <si>
    <t>Poznámka</t>
  </si>
  <si>
    <t>Haspeklová</t>
  </si>
  <si>
    <t>Racín</t>
  </si>
  <si>
    <t>Oprava fasády trolejářské dílny</t>
  </si>
  <si>
    <t>Oprava střechy budovy na roštech</t>
  </si>
  <si>
    <t>Oprava betonových podlah v třídírně 4,5,a část 6 patra</t>
  </si>
  <si>
    <t>Oprava ÚT ve třídírně 2 etapa</t>
  </si>
  <si>
    <t>Oprava betonových podlah v třídírně - ramena C33 a,b,</t>
  </si>
  <si>
    <t xml:space="preserve">Oprava prosklené západní stěny třídírny  </t>
  </si>
  <si>
    <t>Oprava střechy třídírny - nižší budova směrem k jihu</t>
  </si>
  <si>
    <t>Oprava betonových podlah mezistavby přízemí</t>
  </si>
  <si>
    <t>Oprava ÚT v prádle 2 etapa</t>
  </si>
  <si>
    <t>Oprava střechy - žlaby po obvodě střechy</t>
  </si>
  <si>
    <t>Oprava WC - dveře, sanita 1 a 2 patro</t>
  </si>
  <si>
    <t>Oprava betonových podlah NZ zauhlování okolo vozíků</t>
  </si>
  <si>
    <t>Oprava ÚT v nakládacím zásobníku 2 etapa</t>
  </si>
  <si>
    <t>Oprava střechy nad montážním otvorem</t>
  </si>
  <si>
    <t>Oprava okenních výplní schodiště</t>
  </si>
  <si>
    <t>Oprava přístupového schodiště do rozvodny R4-obě strany</t>
  </si>
  <si>
    <t>Oprava venkovní omítky rozvodny  - R2</t>
  </si>
  <si>
    <t>Oprava fasády úpravny vody</t>
  </si>
  <si>
    <t>Oprava krycích plechů N11,D1 na NS I.</t>
  </si>
  <si>
    <t>Oprava plechů opláštění tunelů 4-kovových pasů NS I.</t>
  </si>
  <si>
    <t>Oprava dveří na patře 12,3 m celkem 3 ks</t>
  </si>
  <si>
    <t>Oprava dveří sypacích kabin  2 ks</t>
  </si>
  <si>
    <t>Oprava střechy</t>
  </si>
  <si>
    <t>Oprava okapů a svodů garáží nákladních aut</t>
  </si>
  <si>
    <t>5.</t>
  </si>
  <si>
    <t>7.</t>
  </si>
  <si>
    <t>9.</t>
  </si>
  <si>
    <t>10.</t>
  </si>
  <si>
    <t>Výměna prosklených vchodových dveří do kabelovny za plast</t>
  </si>
  <si>
    <t>Hradlo D3 oprava prasklin obvodové části zdiva v napojení</t>
  </si>
  <si>
    <t>Oprava omítek a zdiva v AB(místn.23,24,25,33,34,39)</t>
  </si>
  <si>
    <t>Oprava oken místn.č.20,31</t>
  </si>
  <si>
    <t>Oprava ÚT - výměna radiátorů</t>
  </si>
  <si>
    <t>Opravit uchycení zárubní vstupních dveří+fasádu kolem zárubní</t>
  </si>
  <si>
    <t>Oprava podlahové krytiny v 1 NP rozvodny 6kV</t>
  </si>
  <si>
    <t>Okna v dílně 2 ks</t>
  </si>
  <si>
    <t>I.</t>
  </si>
  <si>
    <t>Oprava ÚT</t>
  </si>
  <si>
    <t>II.</t>
  </si>
  <si>
    <t>Opravy betonových podlah</t>
  </si>
  <si>
    <t>III.</t>
  </si>
  <si>
    <t>Stavební opravy</t>
  </si>
  <si>
    <t xml:space="preserve">Opravy střech </t>
  </si>
  <si>
    <t>IV.</t>
  </si>
  <si>
    <t>V.</t>
  </si>
  <si>
    <t>Oprava oken a dveří</t>
  </si>
  <si>
    <t>VI.</t>
  </si>
  <si>
    <t>Oprava vchodových dveří a okno 6x okna 2x dveře</t>
  </si>
  <si>
    <t>Prosklené stěny</t>
  </si>
  <si>
    <t>Oprava podlah místn.č. 18</t>
  </si>
  <si>
    <t>1.</t>
  </si>
  <si>
    <t>2.</t>
  </si>
  <si>
    <t>3.</t>
  </si>
  <si>
    <t>4.</t>
  </si>
  <si>
    <t>6.</t>
  </si>
  <si>
    <t>8.</t>
  </si>
  <si>
    <t xml:space="preserve">Popis </t>
  </si>
  <si>
    <t>1</t>
  </si>
  <si>
    <t>MJ</t>
  </si>
  <si>
    <t>Množství celkem</t>
  </si>
  <si>
    <t>Cena v Kč bez DPH</t>
  </si>
  <si>
    <t>DPH 21%</t>
  </si>
  <si>
    <t>Cena v Kč včetně DPH</t>
  </si>
  <si>
    <t>soubor</t>
  </si>
  <si>
    <t xml:space="preserve">Předmět : </t>
  </si>
  <si>
    <t>Kód akce:</t>
  </si>
  <si>
    <t>Objednatel:</t>
  </si>
  <si>
    <t>Zhotovitel:</t>
  </si>
  <si>
    <t>Zpracování projektových dokumentací stavebních oprav objektů v areálech střediska DÚK</t>
  </si>
  <si>
    <t>Datum:</t>
  </si>
  <si>
    <t>LP-PP</t>
  </si>
  <si>
    <t>Palivový kombinát Ústí, státní podnik</t>
  </si>
  <si>
    <t>Ocenění jednotlivých služeb 2019</t>
  </si>
  <si>
    <t>Cena 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</si>
</sst>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##\ ##\ ##\ ##\ ##\ ##"/>
    <numFmt numFmtId="167" formatCode="_-* #,##0.0\ _K_č_-;\-* #,##0.0\ _K_č_-;_-* &quot;-&quot;??\ _K_č_-;_-@_-"/>
    <numFmt numFmtId="168" formatCode="_-* #,##0\ _K_č_-;\-* #,##0\ _K_č_-;_-* &quot;-&quot;??\ _K_č_-;_-@_-"/>
    <numFmt numFmtId="169" formatCode="[$-405]d\.\ mmmm\ yyyy"/>
  </numFmts>
  <fonts count="51">
    <font>
      <sz val="10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9"/>
      <color indexed="8"/>
      <name val="Arial CE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9"/>
      <color rgb="FFFF0000"/>
      <name val="Arial CE"/>
      <family val="2"/>
    </font>
    <font>
      <sz val="10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>
        <fgColor theme="0" tint="-0.24993999302387238"/>
        <bgColor theme="6" tint="0.7999799847602844"/>
      </patternFill>
    </fill>
    <fill>
      <patternFill patternType="lightUp">
        <fgColor theme="0" tint="-0.24993999302387238"/>
        <bgColor theme="6" tint="0.799950003623962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 style="thin"/>
      <top/>
      <bottom/>
    </border>
    <border>
      <left style="medium"/>
      <right style="hair"/>
      <top style="medium"/>
      <bottom/>
    </border>
    <border>
      <left style="medium"/>
      <right style="hair"/>
      <top style="thin"/>
      <bottom style="thin"/>
    </border>
    <border>
      <left style="medium"/>
      <right style="hair"/>
      <top/>
      <bottom style="medium"/>
    </border>
    <border>
      <left style="hair"/>
      <right style="thin"/>
      <top style="medium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hair"/>
      <right style="thin"/>
      <top/>
      <bottom style="medium"/>
    </border>
    <border>
      <left style="hair"/>
      <right style="thin"/>
      <top style="thin"/>
      <bottom style="thin"/>
    </border>
    <border>
      <left style="hair"/>
      <right style="thin"/>
      <top style="medium"/>
      <bottom style="medium"/>
    </border>
    <border>
      <left style="medium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/>
      <right/>
      <top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/>
      <top/>
      <bottom/>
    </border>
    <border>
      <left style="hair"/>
      <right style="thin"/>
      <top/>
      <bottom style="hair"/>
    </border>
    <border>
      <left/>
      <right style="medium"/>
      <top/>
      <bottom style="hair"/>
    </border>
    <border>
      <left style="medium"/>
      <right/>
      <top/>
      <bottom style="hair"/>
    </border>
    <border>
      <left style="thin"/>
      <right style="thin"/>
      <top/>
      <bottom style="hair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22"/>
      </left>
      <right style="thin"/>
      <top style="thin"/>
      <bottom style="thin"/>
    </border>
    <border>
      <left/>
      <right style="thin"/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3" fillId="0" borderId="2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49" fontId="3" fillId="0" borderId="16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7" fillId="0" borderId="29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wrapText="1"/>
    </xf>
    <xf numFmtId="3" fontId="3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29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0" fillId="0" borderId="33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/>
    </xf>
    <xf numFmtId="0" fontId="8" fillId="0" borderId="34" xfId="0" applyFont="1" applyFill="1" applyBorder="1" applyAlignment="1">
      <alignment/>
    </xf>
    <xf numFmtId="49" fontId="3" fillId="0" borderId="35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wrapText="1"/>
    </xf>
    <xf numFmtId="0" fontId="3" fillId="0" borderId="27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/>
      <protection locked="0"/>
    </xf>
    <xf numFmtId="3" fontId="7" fillId="0" borderId="18" xfId="0" applyNumberFormat="1" applyFont="1" applyFill="1" applyBorder="1" applyAlignment="1">
      <alignment wrapText="1"/>
    </xf>
    <xf numFmtId="3" fontId="7" fillId="0" borderId="21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/>
    </xf>
    <xf numFmtId="49" fontId="7" fillId="0" borderId="29" xfId="0" applyNumberFormat="1" applyFont="1" applyFill="1" applyBorder="1" applyAlignment="1" applyProtection="1">
      <alignment wrapText="1"/>
      <protection locked="0"/>
    </xf>
    <xf numFmtId="49" fontId="7" fillId="0" borderId="11" xfId="0" applyNumberFormat="1" applyFont="1" applyFill="1" applyBorder="1" applyAlignment="1" applyProtection="1">
      <alignment wrapText="1"/>
      <protection locked="0"/>
    </xf>
    <xf numFmtId="49" fontId="7" fillId="0" borderId="43" xfId="0" applyNumberFormat="1" applyFont="1" applyFill="1" applyBorder="1" applyAlignment="1" applyProtection="1">
      <alignment wrapText="1"/>
      <protection locked="0"/>
    </xf>
    <xf numFmtId="49" fontId="3" fillId="0" borderId="2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49" fontId="3" fillId="0" borderId="44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49" fontId="3" fillId="0" borderId="47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0" fontId="3" fillId="0" borderId="49" xfId="0" applyFont="1" applyFill="1" applyBorder="1" applyAlignment="1">
      <alignment horizontal="center"/>
    </xf>
    <xf numFmtId="0" fontId="8" fillId="0" borderId="44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8" fillId="0" borderId="32" xfId="0" applyFont="1" applyFill="1" applyBorder="1" applyAlignment="1">
      <alignment horizontal="center"/>
    </xf>
    <xf numFmtId="3" fontId="3" fillId="0" borderId="43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8" fillId="0" borderId="35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2" xfId="0" applyFont="1" applyFill="1" applyBorder="1" applyAlignment="1">
      <alignment/>
    </xf>
    <xf numFmtId="49" fontId="3" fillId="0" borderId="35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8" fillId="0" borderId="38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wrapText="1"/>
    </xf>
    <xf numFmtId="3" fontId="3" fillId="0" borderId="29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3" fillId="0" borderId="29" xfId="0" applyFont="1" applyFill="1" applyBorder="1" applyAlignment="1" applyProtection="1">
      <alignment/>
      <protection locked="0"/>
    </xf>
    <xf numFmtId="3" fontId="3" fillId="0" borderId="2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49" fontId="7" fillId="33" borderId="44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9" fillId="33" borderId="32" xfId="0" applyFont="1" applyFill="1" applyBorder="1" applyAlignment="1" applyProtection="1">
      <alignment/>
      <protection locked="0"/>
    </xf>
    <xf numFmtId="166" fontId="9" fillId="33" borderId="48" xfId="0" applyNumberFormat="1" applyFont="1" applyFill="1" applyBorder="1" applyAlignment="1" applyProtection="1">
      <alignment/>
      <protection locked="0"/>
    </xf>
    <xf numFmtId="0" fontId="7" fillId="33" borderId="49" xfId="0" applyFont="1" applyFill="1" applyBorder="1" applyAlignment="1" applyProtection="1">
      <alignment horizontal="center"/>
      <protection locked="0"/>
    </xf>
    <xf numFmtId="0" fontId="7" fillId="33" borderId="32" xfId="0" applyFont="1" applyFill="1" applyBorder="1" applyAlignment="1">
      <alignment horizontal="center"/>
    </xf>
    <xf numFmtId="3" fontId="3" fillId="33" borderId="29" xfId="0" applyNumberFormat="1" applyFont="1" applyFill="1" applyBorder="1" applyAlignment="1">
      <alignment/>
    </xf>
    <xf numFmtId="0" fontId="7" fillId="33" borderId="32" xfId="0" applyFont="1" applyFill="1" applyBorder="1" applyAlignment="1" applyProtection="1">
      <alignment/>
      <protection locked="0"/>
    </xf>
    <xf numFmtId="0" fontId="9" fillId="33" borderId="48" xfId="0" applyFont="1" applyFill="1" applyBorder="1" applyAlignment="1">
      <alignment/>
    </xf>
    <xf numFmtId="0" fontId="0" fillId="33" borderId="49" xfId="0" applyFont="1" applyFill="1" applyBorder="1" applyAlignment="1">
      <alignment horizontal="center"/>
    </xf>
    <xf numFmtId="3" fontId="3" fillId="33" borderId="30" xfId="0" applyNumberFormat="1" applyFont="1" applyFill="1" applyBorder="1" applyAlignment="1">
      <alignment/>
    </xf>
    <xf numFmtId="3" fontId="3" fillId="33" borderId="29" xfId="0" applyNumberFormat="1" applyFont="1" applyFill="1" applyBorder="1" applyAlignment="1" applyProtection="1">
      <alignment/>
      <protection locked="0"/>
    </xf>
    <xf numFmtId="0" fontId="0" fillId="33" borderId="49" xfId="0" applyFont="1" applyFill="1" applyBorder="1" applyAlignment="1" applyProtection="1">
      <alignment horizontal="center"/>
      <protection locked="0"/>
    </xf>
    <xf numFmtId="3" fontId="7" fillId="33" borderId="32" xfId="0" applyNumberFormat="1" applyFont="1" applyFill="1" applyBorder="1" applyAlignment="1" applyProtection="1">
      <alignment horizontal="center"/>
      <protection locked="0"/>
    </xf>
    <xf numFmtId="49" fontId="0" fillId="33" borderId="45" xfId="0" applyNumberForma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9" fillId="33" borderId="48" xfId="0" applyFon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49" fontId="0" fillId="33" borderId="44" xfId="0" applyNumberFormat="1" applyFill="1" applyBorder="1" applyAlignment="1">
      <alignment horizontal="center"/>
    </xf>
    <xf numFmtId="49" fontId="0" fillId="33" borderId="32" xfId="0" applyNumberFormat="1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0" fillId="33" borderId="4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3" fontId="3" fillId="33" borderId="29" xfId="0" applyNumberFormat="1" applyFont="1" applyFill="1" applyBorder="1" applyAlignment="1">
      <alignment/>
    </xf>
    <xf numFmtId="49" fontId="7" fillId="33" borderId="47" xfId="0" applyNumberFormat="1" applyFont="1" applyFill="1" applyBorder="1" applyAlignment="1">
      <alignment/>
    </xf>
    <xf numFmtId="0" fontId="7" fillId="33" borderId="47" xfId="0" applyFont="1" applyFill="1" applyBorder="1" applyAlignment="1" applyProtection="1">
      <alignment/>
      <protection locked="0"/>
    </xf>
    <xf numFmtId="0" fontId="9" fillId="33" borderId="51" xfId="0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3" fontId="0" fillId="33" borderId="43" xfId="0" applyNumberFormat="1" applyFont="1" applyFill="1" applyBorder="1" applyAlignment="1">
      <alignment/>
    </xf>
    <xf numFmtId="49" fontId="7" fillId="33" borderId="46" xfId="0" applyNumberFormat="1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8" fillId="33" borderId="32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49" fontId="0" fillId="34" borderId="44" xfId="0" applyNumberFormat="1" applyFont="1" applyFill="1" applyBorder="1" applyAlignment="1">
      <alignment horizontal="center"/>
    </xf>
    <xf numFmtId="49" fontId="3" fillId="34" borderId="32" xfId="0" applyNumberFormat="1" applyFont="1" applyFill="1" applyBorder="1" applyAlignment="1">
      <alignment horizontal="center"/>
    </xf>
    <xf numFmtId="0" fontId="0" fillId="34" borderId="32" xfId="0" applyFill="1" applyBorder="1" applyAlignment="1">
      <alignment/>
    </xf>
    <xf numFmtId="0" fontId="9" fillId="34" borderId="48" xfId="0" applyFont="1" applyFill="1" applyBorder="1" applyAlignment="1">
      <alignment/>
    </xf>
    <xf numFmtId="0" fontId="0" fillId="34" borderId="4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3" fontId="3" fillId="34" borderId="29" xfId="0" applyNumberFormat="1" applyFont="1" applyFill="1" applyBorder="1" applyAlignment="1">
      <alignment/>
    </xf>
    <xf numFmtId="3" fontId="3" fillId="34" borderId="29" xfId="0" applyNumberFormat="1" applyFont="1" applyFill="1" applyBorder="1" applyAlignment="1">
      <alignment/>
    </xf>
    <xf numFmtId="49" fontId="0" fillId="34" borderId="44" xfId="0" applyNumberFormat="1" applyFill="1" applyBorder="1" applyAlignment="1">
      <alignment horizontal="center"/>
    </xf>
    <xf numFmtId="0" fontId="9" fillId="34" borderId="32" xfId="0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3" fontId="3" fillId="33" borderId="43" xfId="0" applyNumberFormat="1" applyFont="1" applyFill="1" applyBorder="1" applyAlignment="1" applyProtection="1">
      <alignment/>
      <protection locked="0"/>
    </xf>
    <xf numFmtId="49" fontId="7" fillId="33" borderId="46" xfId="0" applyNumberFormat="1" applyFont="1" applyFill="1" applyBorder="1" applyAlignment="1">
      <alignment horizontal="center"/>
    </xf>
    <xf numFmtId="49" fontId="3" fillId="33" borderId="47" xfId="0" applyNumberFormat="1" applyFont="1" applyFill="1" applyBorder="1" applyAlignment="1">
      <alignment horizontal="center"/>
    </xf>
    <xf numFmtId="0" fontId="7" fillId="33" borderId="47" xfId="0" applyFont="1" applyFill="1" applyBorder="1" applyAlignment="1">
      <alignment/>
    </xf>
    <xf numFmtId="0" fontId="9" fillId="33" borderId="51" xfId="0" applyFont="1" applyFill="1" applyBorder="1" applyAlignment="1">
      <alignment/>
    </xf>
    <xf numFmtId="0" fontId="0" fillId="33" borderId="54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3" fontId="3" fillId="33" borderId="43" xfId="0" applyNumberFormat="1" applyFont="1" applyFill="1" applyBorder="1" applyAlignment="1">
      <alignment/>
    </xf>
    <xf numFmtId="0" fontId="7" fillId="33" borderId="47" xfId="0" applyFont="1" applyFill="1" applyBorder="1" applyAlignment="1">
      <alignment horizontal="center"/>
    </xf>
    <xf numFmtId="3" fontId="3" fillId="33" borderId="52" xfId="0" applyNumberFormat="1" applyFont="1" applyFill="1" applyBorder="1" applyAlignment="1">
      <alignment/>
    </xf>
    <xf numFmtId="3" fontId="3" fillId="33" borderId="53" xfId="0" applyNumberFormat="1" applyFont="1" applyFill="1" applyBorder="1" applyAlignment="1">
      <alignment/>
    </xf>
    <xf numFmtId="49" fontId="7" fillId="33" borderId="45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3" fontId="3" fillId="33" borderId="50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49" fontId="8" fillId="0" borderId="35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7" fillId="35" borderId="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3" fontId="8" fillId="35" borderId="50" xfId="0" applyNumberFormat="1" applyFont="1" applyFill="1" applyBorder="1" applyAlignment="1">
      <alignment/>
    </xf>
    <xf numFmtId="3" fontId="8" fillId="35" borderId="12" xfId="0" applyNumberFormat="1" applyFont="1" applyFill="1" applyBorder="1" applyAlignment="1">
      <alignment/>
    </xf>
    <xf numFmtId="0" fontId="12" fillId="35" borderId="0" xfId="0" applyFont="1" applyFill="1" applyAlignment="1">
      <alignment/>
    </xf>
    <xf numFmtId="3" fontId="3" fillId="35" borderId="56" xfId="0" applyNumberFormat="1" applyFont="1" applyFill="1" applyBorder="1" applyAlignment="1">
      <alignment vertical="center" wrapText="1"/>
    </xf>
    <xf numFmtId="3" fontId="3" fillId="35" borderId="50" xfId="0" applyNumberFormat="1" applyFont="1" applyFill="1" applyBorder="1" applyAlignment="1">
      <alignment/>
    </xf>
    <xf numFmtId="0" fontId="49" fillId="35" borderId="0" xfId="0" applyFont="1" applyFill="1" applyAlignment="1">
      <alignment/>
    </xf>
    <xf numFmtId="0" fontId="50" fillId="35" borderId="0" xfId="0" applyFont="1" applyFill="1" applyAlignment="1">
      <alignment/>
    </xf>
    <xf numFmtId="3" fontId="8" fillId="35" borderId="11" xfId="0" applyNumberFormat="1" applyFont="1" applyFill="1" applyBorder="1" applyAlignment="1">
      <alignment/>
    </xf>
    <xf numFmtId="0" fontId="7" fillId="35" borderId="47" xfId="0" applyFont="1" applyFill="1" applyBorder="1" applyAlignment="1">
      <alignment horizontal="center"/>
    </xf>
    <xf numFmtId="3" fontId="8" fillId="35" borderId="52" xfId="0" applyNumberFormat="1" applyFont="1" applyFill="1" applyBorder="1" applyAlignment="1">
      <alignment/>
    </xf>
    <xf numFmtId="3" fontId="8" fillId="35" borderId="53" xfId="0" applyNumberFormat="1" applyFont="1" applyFill="1" applyBorder="1" applyAlignment="1">
      <alignment/>
    </xf>
    <xf numFmtId="0" fontId="7" fillId="35" borderId="52" xfId="0" applyFont="1" applyFill="1" applyBorder="1" applyAlignment="1">
      <alignment horizontal="center"/>
    </xf>
    <xf numFmtId="0" fontId="8" fillId="35" borderId="57" xfId="0" applyFont="1" applyFill="1" applyBorder="1" applyAlignment="1">
      <alignment horizontal="center" wrapText="1"/>
    </xf>
    <xf numFmtId="3" fontId="3" fillId="35" borderId="58" xfId="0" applyNumberFormat="1" applyFont="1" applyFill="1" applyBorder="1" applyAlignment="1">
      <alignment horizontal="center" wrapText="1"/>
    </xf>
    <xf numFmtId="3" fontId="3" fillId="35" borderId="58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0" fillId="35" borderId="0" xfId="0" applyFont="1" applyFill="1" applyAlignment="1" applyProtection="1">
      <alignment horizontal="center"/>
      <protection locked="0"/>
    </xf>
    <xf numFmtId="3" fontId="3" fillId="35" borderId="12" xfId="0" applyNumberFormat="1" applyFont="1" applyFill="1" applyBorder="1" applyAlignment="1">
      <alignment/>
    </xf>
    <xf numFmtId="0" fontId="3" fillId="35" borderId="59" xfId="0" applyFont="1" applyFill="1" applyBorder="1" applyAlignment="1">
      <alignment horizontal="center" vertical="center" wrapText="1"/>
    </xf>
    <xf numFmtId="0" fontId="3" fillId="35" borderId="58" xfId="0" applyNumberFormat="1" applyFont="1" applyFill="1" applyBorder="1" applyAlignment="1">
      <alignment horizontal="center" vertical="center" wrapText="1"/>
    </xf>
    <xf numFmtId="49" fontId="3" fillId="35" borderId="60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/>
    </xf>
    <xf numFmtId="0" fontId="8" fillId="36" borderId="22" xfId="0" applyFont="1" applyFill="1" applyBorder="1" applyAlignment="1">
      <alignment/>
    </xf>
    <xf numFmtId="0" fontId="7" fillId="36" borderId="38" xfId="0" applyFont="1" applyFill="1" applyBorder="1" applyAlignment="1">
      <alignment horizontal="center"/>
    </xf>
    <xf numFmtId="3" fontId="3" fillId="36" borderId="18" xfId="0" applyNumberFormat="1" applyFont="1" applyFill="1" applyBorder="1" applyAlignment="1">
      <alignment/>
    </xf>
    <xf numFmtId="3" fontId="7" fillId="36" borderId="18" xfId="0" applyNumberFormat="1" applyFont="1" applyFill="1" applyBorder="1" applyAlignment="1">
      <alignment horizontal="center" wrapText="1"/>
    </xf>
    <xf numFmtId="0" fontId="0" fillId="36" borderId="18" xfId="0" applyNumberFormat="1" applyFont="1" applyFill="1" applyBorder="1" applyAlignment="1">
      <alignment horizontal="center"/>
    </xf>
    <xf numFmtId="3" fontId="0" fillId="36" borderId="18" xfId="0" applyNumberFormat="1" applyFont="1" applyFill="1" applyBorder="1" applyAlignment="1">
      <alignment/>
    </xf>
    <xf numFmtId="3" fontId="7" fillId="36" borderId="31" xfId="0" applyNumberFormat="1" applyFont="1" applyFill="1" applyBorder="1" applyAlignment="1">
      <alignment/>
    </xf>
    <xf numFmtId="0" fontId="7" fillId="36" borderId="32" xfId="0" applyFont="1" applyFill="1" applyBorder="1" applyAlignment="1">
      <alignment horizontal="center"/>
    </xf>
    <xf numFmtId="3" fontId="8" fillId="36" borderId="30" xfId="0" applyNumberFormat="1" applyFont="1" applyFill="1" applyBorder="1" applyAlignment="1">
      <alignment/>
    </xf>
    <xf numFmtId="3" fontId="8" fillId="36" borderId="29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3" fontId="8" fillId="36" borderId="50" xfId="0" applyNumberFormat="1" applyFont="1" applyFill="1" applyBorder="1" applyAlignment="1">
      <alignment/>
    </xf>
    <xf numFmtId="3" fontId="8" fillId="36" borderId="11" xfId="0" applyNumberFormat="1" applyFont="1" applyFill="1" applyBorder="1" applyAlignment="1">
      <alignment/>
    </xf>
    <xf numFmtId="0" fontId="7" fillId="36" borderId="47" xfId="0" applyFont="1" applyFill="1" applyBorder="1" applyAlignment="1">
      <alignment horizontal="center"/>
    </xf>
    <xf numFmtId="3" fontId="8" fillId="36" borderId="52" xfId="0" applyNumberFormat="1" applyFont="1" applyFill="1" applyBorder="1" applyAlignment="1">
      <alignment/>
    </xf>
    <xf numFmtId="3" fontId="8" fillId="36" borderId="53" xfId="0" applyNumberFormat="1" applyFont="1" applyFill="1" applyBorder="1" applyAlignment="1">
      <alignment/>
    </xf>
    <xf numFmtId="3" fontId="8" fillId="36" borderId="12" xfId="0" applyNumberFormat="1" applyFont="1" applyFill="1" applyBorder="1" applyAlignment="1">
      <alignment/>
    </xf>
    <xf numFmtId="0" fontId="11" fillId="37" borderId="0" xfId="0" applyFont="1" applyFill="1" applyAlignment="1">
      <alignment horizontal="center"/>
    </xf>
    <xf numFmtId="0" fontId="12" fillId="37" borderId="0" xfId="0" applyFont="1" applyFill="1" applyAlignment="1">
      <alignment/>
    </xf>
    <xf numFmtId="0" fontId="12" fillId="37" borderId="0" xfId="0" applyFont="1" applyFill="1" applyAlignment="1">
      <alignment horizontal="center"/>
    </xf>
    <xf numFmtId="0" fontId="12" fillId="37" borderId="0" xfId="0" applyFont="1" applyFill="1" applyAlignment="1" applyProtection="1">
      <alignment/>
      <protection locked="0"/>
    </xf>
    <xf numFmtId="0" fontId="12" fillId="37" borderId="0" xfId="0" applyFont="1" applyFill="1" applyAlignment="1" applyProtection="1">
      <alignment horizontal="center"/>
      <protection locked="0"/>
    </xf>
    <xf numFmtId="0" fontId="12" fillId="37" borderId="0" xfId="0" applyNumberFormat="1" applyFont="1" applyFill="1" applyAlignment="1" applyProtection="1">
      <alignment horizontal="center"/>
      <protection locked="0"/>
    </xf>
    <xf numFmtId="0" fontId="12" fillId="37" borderId="0" xfId="0" applyFont="1" applyFill="1" applyAlignment="1">
      <alignment/>
    </xf>
    <xf numFmtId="0" fontId="7" fillId="37" borderId="0" xfId="0" applyFont="1" applyFill="1" applyAlignment="1">
      <alignment horizontal="center"/>
    </xf>
    <xf numFmtId="0" fontId="8" fillId="37" borderId="0" xfId="0" applyFont="1" applyFill="1" applyAlignment="1">
      <alignment/>
    </xf>
    <xf numFmtId="0" fontId="8" fillId="37" borderId="0" xfId="0" applyFont="1" applyFill="1" applyAlignment="1" applyProtection="1">
      <alignment/>
      <protection locked="0"/>
    </xf>
    <xf numFmtId="2" fontId="7" fillId="35" borderId="18" xfId="0" applyNumberFormat="1" applyFont="1" applyFill="1" applyBorder="1" applyAlignment="1">
      <alignment/>
    </xf>
    <xf numFmtId="2" fontId="7" fillId="35" borderId="31" xfId="0" applyNumberFormat="1" applyFont="1" applyFill="1" applyBorder="1" applyAlignment="1">
      <alignment/>
    </xf>
    <xf numFmtId="2" fontId="7" fillId="36" borderId="18" xfId="0" applyNumberFormat="1" applyFont="1" applyFill="1" applyBorder="1" applyAlignment="1">
      <alignment/>
    </xf>
    <xf numFmtId="2" fontId="7" fillId="36" borderId="31" xfId="0" applyNumberFormat="1" applyFont="1" applyFill="1" applyBorder="1" applyAlignment="1">
      <alignment/>
    </xf>
    <xf numFmtId="2" fontId="0" fillId="35" borderId="18" xfId="0" applyNumberFormat="1" applyFont="1" applyFill="1" applyBorder="1" applyAlignment="1">
      <alignment/>
    </xf>
    <xf numFmtId="2" fontId="0" fillId="35" borderId="11" xfId="0" applyNumberFormat="1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2" fontId="0" fillId="35" borderId="15" xfId="0" applyNumberFormat="1" applyFont="1" applyFill="1" applyBorder="1" applyAlignment="1">
      <alignment/>
    </xf>
    <xf numFmtId="2" fontId="0" fillId="35" borderId="14" xfId="0" applyNumberFormat="1" applyFont="1" applyFill="1" applyBorder="1" applyAlignment="1">
      <alignment/>
    </xf>
    <xf numFmtId="0" fontId="12" fillId="37" borderId="0" xfId="0" applyFont="1" applyFill="1" applyAlignment="1">
      <alignment horizontal="right"/>
    </xf>
    <xf numFmtId="0" fontId="3" fillId="35" borderId="61" xfId="0" applyFont="1" applyFill="1" applyBorder="1" applyAlignment="1">
      <alignment horizontal="right" vertical="center"/>
    </xf>
    <xf numFmtId="0" fontId="0" fillId="36" borderId="26" xfId="0" applyFont="1" applyFill="1" applyBorder="1" applyAlignment="1">
      <alignment horizontal="right"/>
    </xf>
    <xf numFmtId="2" fontId="7" fillId="35" borderId="26" xfId="0" applyNumberFormat="1" applyFont="1" applyFill="1" applyBorder="1" applyAlignment="1">
      <alignment horizontal="right"/>
    </xf>
    <xf numFmtId="2" fontId="13" fillId="35" borderId="26" xfId="0" applyNumberFormat="1" applyFont="1" applyFill="1" applyBorder="1" applyAlignment="1">
      <alignment horizontal="right" wrapText="1"/>
    </xf>
    <xf numFmtId="2" fontId="7" fillId="36" borderId="26" xfId="0" applyNumberFormat="1" applyFont="1" applyFill="1" applyBorder="1" applyAlignment="1">
      <alignment horizontal="right"/>
    </xf>
    <xf numFmtId="2" fontId="7" fillId="35" borderId="62" xfId="0" applyNumberFormat="1" applyFont="1" applyFill="1" applyBorder="1" applyAlignment="1" applyProtection="1">
      <alignment horizontal="right"/>
      <protection locked="0"/>
    </xf>
    <xf numFmtId="2" fontId="13" fillId="35" borderId="63" xfId="0" applyNumberFormat="1" applyFont="1" applyFill="1" applyBorder="1" applyAlignment="1">
      <alignment horizontal="right" wrapText="1"/>
    </xf>
    <xf numFmtId="2" fontId="13" fillId="35" borderId="64" xfId="0" applyNumberFormat="1" applyFont="1" applyFill="1" applyBorder="1" applyAlignment="1">
      <alignment horizontal="right" wrapText="1"/>
    </xf>
    <xf numFmtId="2" fontId="7" fillId="0" borderId="26" xfId="0" applyNumberFormat="1" applyFont="1" applyFill="1" applyBorder="1" applyAlignment="1">
      <alignment horizontal="right"/>
    </xf>
    <xf numFmtId="2" fontId="13" fillId="36" borderId="26" xfId="0" applyNumberFormat="1" applyFont="1" applyFill="1" applyBorder="1" applyAlignment="1">
      <alignment horizontal="right" wrapText="1"/>
    </xf>
    <xf numFmtId="2" fontId="0" fillId="35" borderId="65" xfId="0" applyNumberFormat="1" applyFont="1" applyFill="1" applyBorder="1" applyAlignment="1">
      <alignment horizontal="right"/>
    </xf>
    <xf numFmtId="2" fontId="0" fillId="35" borderId="14" xfId="0" applyNumberFormat="1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2" fontId="0" fillId="35" borderId="15" xfId="0" applyNumberFormat="1" applyFont="1" applyFill="1" applyBorder="1" applyAlignment="1">
      <alignment horizontal="right"/>
    </xf>
    <xf numFmtId="0" fontId="7" fillId="35" borderId="26" xfId="0" applyFont="1" applyFill="1" applyBorder="1" applyAlignment="1">
      <alignment/>
    </xf>
    <xf numFmtId="0" fontId="3" fillId="35" borderId="66" xfId="0" applyFont="1" applyFill="1" applyBorder="1" applyAlignment="1">
      <alignment vertical="center"/>
    </xf>
    <xf numFmtId="0" fontId="0" fillId="36" borderId="67" xfId="0" applyFont="1" applyFill="1" applyBorder="1" applyAlignment="1">
      <alignment horizontal="right"/>
    </xf>
    <xf numFmtId="2" fontId="0" fillId="35" borderId="67" xfId="0" applyNumberFormat="1" applyFont="1" applyFill="1" applyBorder="1" applyAlignment="1">
      <alignment horizontal="right"/>
    </xf>
    <xf numFmtId="2" fontId="0" fillId="36" borderId="67" xfId="0" applyNumberFormat="1" applyFont="1" applyFill="1" applyBorder="1" applyAlignment="1">
      <alignment horizontal="right"/>
    </xf>
    <xf numFmtId="2" fontId="0" fillId="35" borderId="38" xfId="0" applyNumberFormat="1" applyFont="1" applyFill="1" applyBorder="1" applyAlignment="1">
      <alignment horizontal="right"/>
    </xf>
    <xf numFmtId="2" fontId="0" fillId="35" borderId="68" xfId="0" applyNumberFormat="1" applyFont="1" applyFill="1" applyBorder="1" applyAlignment="1">
      <alignment horizontal="right"/>
    </xf>
    <xf numFmtId="0" fontId="7" fillId="35" borderId="18" xfId="0" applyFont="1" applyFill="1" applyBorder="1" applyAlignment="1">
      <alignment horizontal="center"/>
    </xf>
    <xf numFmtId="0" fontId="7" fillId="35" borderId="18" xfId="0" applyNumberFormat="1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7" fillId="36" borderId="18" xfId="0" applyNumberFormat="1" applyFont="1" applyFill="1" applyBorder="1" applyAlignment="1">
      <alignment horizontal="center"/>
    </xf>
    <xf numFmtId="0" fontId="7" fillId="35" borderId="18" xfId="0" applyNumberFormat="1" applyFont="1" applyFill="1" applyBorder="1" applyAlignment="1">
      <alignment horizontal="center" wrapText="1"/>
    </xf>
    <xf numFmtId="0" fontId="7" fillId="35" borderId="69" xfId="0" applyNumberFormat="1" applyFont="1" applyFill="1" applyBorder="1" applyAlignment="1">
      <alignment horizontal="center"/>
    </xf>
    <xf numFmtId="0" fontId="7" fillId="36" borderId="69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35" borderId="69" xfId="0" applyFont="1" applyFill="1" applyBorder="1" applyAlignment="1">
      <alignment horizontal="center"/>
    </xf>
    <xf numFmtId="0" fontId="7" fillId="35" borderId="70" xfId="0" applyNumberFormat="1" applyFont="1" applyFill="1" applyBorder="1" applyAlignment="1">
      <alignment horizontal="center"/>
    </xf>
    <xf numFmtId="0" fontId="7" fillId="35" borderId="38" xfId="0" applyNumberFormat="1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3" fillId="36" borderId="73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" fillId="36" borderId="72" xfId="0" applyFont="1" applyFill="1" applyBorder="1" applyAlignment="1">
      <alignment horizontal="center" vertical="center"/>
    </xf>
    <xf numFmtId="49" fontId="3" fillId="36" borderId="73" xfId="0" applyNumberFormat="1" applyFont="1" applyFill="1" applyBorder="1" applyAlignment="1">
      <alignment horizontal="center"/>
    </xf>
    <xf numFmtId="0" fontId="7" fillId="35" borderId="62" xfId="0" applyFont="1" applyFill="1" applyBorder="1" applyAlignment="1">
      <alignment/>
    </xf>
    <xf numFmtId="0" fontId="8" fillId="36" borderId="26" xfId="0" applyFont="1" applyFill="1" applyBorder="1" applyAlignment="1" applyProtection="1">
      <alignment/>
      <protection locked="0"/>
    </xf>
    <xf numFmtId="0" fontId="7" fillId="35" borderId="26" xfId="0" applyFont="1" applyFill="1" applyBorder="1" applyAlignment="1" applyProtection="1">
      <alignment/>
      <protection locked="0"/>
    </xf>
    <xf numFmtId="0" fontId="8" fillId="36" borderId="26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7" fillId="35" borderId="50" xfId="0" applyFont="1" applyFill="1" applyBorder="1" applyAlignment="1">
      <alignment/>
    </xf>
    <xf numFmtId="49" fontId="3" fillId="37" borderId="71" xfId="0" applyNumberFormat="1" applyFont="1" applyFill="1" applyBorder="1" applyAlignment="1">
      <alignment horizontal="center" vertical="center" wrapText="1"/>
    </xf>
    <xf numFmtId="0" fontId="3" fillId="37" borderId="74" xfId="0" applyFont="1" applyFill="1" applyBorder="1" applyAlignment="1">
      <alignment horizontal="center" vertical="center" wrapText="1"/>
    </xf>
    <xf numFmtId="0" fontId="8" fillId="37" borderId="74" xfId="0" applyFont="1" applyFill="1" applyBorder="1" applyAlignment="1">
      <alignment horizontal="center" wrapText="1"/>
    </xf>
    <xf numFmtId="3" fontId="3" fillId="37" borderId="69" xfId="0" applyNumberFormat="1" applyFont="1" applyFill="1" applyBorder="1" applyAlignment="1">
      <alignment horizontal="center" wrapText="1"/>
    </xf>
    <xf numFmtId="0" fontId="3" fillId="37" borderId="69" xfId="0" applyNumberFormat="1" applyFont="1" applyFill="1" applyBorder="1" applyAlignment="1">
      <alignment horizontal="center" wrapText="1"/>
    </xf>
    <xf numFmtId="3" fontId="3" fillId="37" borderId="69" xfId="0" applyNumberFormat="1" applyFont="1" applyFill="1" applyBorder="1" applyAlignment="1">
      <alignment horizontal="center" vertical="center" wrapText="1"/>
    </xf>
    <xf numFmtId="3" fontId="3" fillId="37" borderId="12" xfId="0" applyNumberFormat="1" applyFont="1" applyFill="1" applyBorder="1" applyAlignment="1">
      <alignment vertical="center" wrapText="1"/>
    </xf>
    <xf numFmtId="0" fontId="3" fillId="37" borderId="62" xfId="0" applyFont="1" applyFill="1" applyBorder="1" applyAlignment="1">
      <alignment horizontal="center"/>
    </xf>
    <xf numFmtId="0" fontId="3" fillId="37" borderId="75" xfId="0" applyFont="1" applyFill="1" applyBorder="1" applyAlignment="1">
      <alignment horizontal="center"/>
    </xf>
    <xf numFmtId="0" fontId="0" fillId="37" borderId="76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/>
    </xf>
    <xf numFmtId="0" fontId="7" fillId="37" borderId="14" xfId="0" applyFont="1" applyFill="1" applyBorder="1" applyAlignment="1">
      <alignment horizontal="center"/>
    </xf>
    <xf numFmtId="0" fontId="3" fillId="37" borderId="14" xfId="0" applyFont="1" applyFill="1" applyBorder="1" applyAlignment="1">
      <alignment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15" xfId="0" applyFont="1" applyFill="1" applyBorder="1" applyAlignment="1">
      <alignment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laroux" xfId="49"/>
    <cellStyle name="Option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Unit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F1" sqref="F1:F16384"/>
    </sheetView>
  </sheetViews>
  <sheetFormatPr defaultColWidth="9.125" defaultRowHeight="12.75"/>
  <cols>
    <col min="1" max="1" width="11.625" style="19" customWidth="1"/>
    <col min="2" max="2" width="2.875" style="19" customWidth="1"/>
    <col min="3" max="3" width="40.625" style="19" customWidth="1"/>
    <col min="4" max="4" width="16.50390625" style="19" customWidth="1"/>
    <col min="5" max="5" width="5.625" style="31" customWidth="1"/>
    <col min="6" max="6" width="9.00390625" style="40" customWidth="1"/>
    <col min="7" max="8" width="10.625" style="21" hidden="1" customWidth="1"/>
    <col min="9" max="9" width="11.50390625" style="136" customWidth="1"/>
    <col min="10" max="10" width="8.625" style="19" hidden="1" customWidth="1"/>
    <col min="11" max="11" width="31.625" style="19" hidden="1" customWidth="1"/>
    <col min="12" max="12" width="26.625" style="22" hidden="1" customWidth="1"/>
    <col min="13" max="16384" width="9.125" style="19" customWidth="1"/>
  </cols>
  <sheetData>
    <row r="1" spans="1:12" ht="27" thickBot="1">
      <c r="A1" s="30" t="s">
        <v>0</v>
      </c>
      <c r="B1" s="20"/>
      <c r="C1" s="20" t="s">
        <v>17</v>
      </c>
      <c r="D1" s="68" t="s">
        <v>2</v>
      </c>
      <c r="E1" s="69" t="s">
        <v>18</v>
      </c>
      <c r="F1" s="70" t="s">
        <v>1</v>
      </c>
      <c r="G1" s="14" t="e">
        <f>#REF!</f>
        <v>#REF!</v>
      </c>
      <c r="H1" s="14" t="e">
        <f>#REF!</f>
        <v>#REF!</v>
      </c>
      <c r="I1" s="127" t="s">
        <v>74</v>
      </c>
      <c r="J1" s="14" t="e">
        <f>#REF!</f>
        <v>#REF!</v>
      </c>
      <c r="K1" s="14" t="e">
        <f>#REF!</f>
        <v>#REF!</v>
      </c>
      <c r="L1" s="14" t="e">
        <f>#REF!</f>
        <v>#REF!</v>
      </c>
    </row>
    <row r="2" spans="1:12" ht="10.5" customHeight="1">
      <c r="A2" s="12"/>
      <c r="B2" s="6"/>
      <c r="C2" s="6"/>
      <c r="D2" s="74"/>
      <c r="E2" s="33"/>
      <c r="F2" s="38"/>
      <c r="G2" s="23"/>
      <c r="H2" s="23"/>
      <c r="I2" s="128"/>
      <c r="J2" s="15"/>
      <c r="K2" s="15"/>
      <c r="L2" s="15"/>
    </row>
    <row r="3" spans="1:12" s="3" customFormat="1" ht="16.5" customHeight="1">
      <c r="A3" s="5"/>
      <c r="B3" s="1"/>
      <c r="C3" s="1" t="s">
        <v>79</v>
      </c>
      <c r="D3" s="75"/>
      <c r="E3" s="34"/>
      <c r="F3" s="39"/>
      <c r="G3" s="24"/>
      <c r="H3" s="24"/>
      <c r="I3" s="129"/>
      <c r="J3" s="16"/>
      <c r="K3" s="16"/>
      <c r="L3" s="16"/>
    </row>
    <row r="4" spans="1:12" ht="13.5" thickBot="1">
      <c r="A4" s="10"/>
      <c r="B4" s="2"/>
      <c r="C4" s="2"/>
      <c r="D4" s="76"/>
      <c r="E4" s="35"/>
      <c r="F4" s="43"/>
      <c r="G4" s="25"/>
      <c r="H4" s="25"/>
      <c r="I4" s="130"/>
      <c r="J4" s="17"/>
      <c r="K4" s="17"/>
      <c r="L4" s="17"/>
    </row>
    <row r="5" spans="1:12" ht="12.75">
      <c r="A5" s="65"/>
      <c r="B5" s="91"/>
      <c r="C5" s="13"/>
      <c r="D5" s="79"/>
      <c r="E5" s="36"/>
      <c r="F5" s="42"/>
      <c r="G5" s="18"/>
      <c r="H5" s="18"/>
      <c r="I5" s="131"/>
      <c r="J5" s="45"/>
      <c r="K5" s="53"/>
      <c r="L5" s="53"/>
    </row>
    <row r="6" spans="1:12" ht="12.75">
      <c r="A6" s="104"/>
      <c r="B6" s="96"/>
      <c r="C6" s="95"/>
      <c r="D6" s="105"/>
      <c r="E6" s="103"/>
      <c r="F6" s="106"/>
      <c r="G6" s="46"/>
      <c r="H6" s="46"/>
      <c r="I6" s="126"/>
      <c r="J6" s="4"/>
      <c r="K6" s="54"/>
      <c r="L6" s="54"/>
    </row>
    <row r="7" spans="1:12" ht="12.75">
      <c r="A7" s="97"/>
      <c r="B7" s="98"/>
      <c r="C7" s="1"/>
      <c r="D7" s="62"/>
      <c r="E7" s="64"/>
      <c r="F7" s="99"/>
      <c r="G7" s="26"/>
      <c r="H7" s="26"/>
      <c r="I7" s="117"/>
      <c r="J7" s="4"/>
      <c r="K7" s="54"/>
      <c r="L7" s="54"/>
    </row>
    <row r="8" spans="1:12" ht="12.75">
      <c r="A8" s="174" t="s">
        <v>22</v>
      </c>
      <c r="B8" s="175"/>
      <c r="C8" s="176" t="s">
        <v>24</v>
      </c>
      <c r="D8" s="177" t="s">
        <v>23</v>
      </c>
      <c r="E8" s="178">
        <v>5</v>
      </c>
      <c r="F8" s="179" t="s">
        <v>73</v>
      </c>
      <c r="G8" s="180"/>
      <c r="H8" s="180"/>
      <c r="I8" s="181">
        <v>600</v>
      </c>
      <c r="J8" s="4"/>
      <c r="K8" s="54"/>
      <c r="L8" s="57"/>
    </row>
    <row r="9" spans="1:12" ht="12.75">
      <c r="A9" s="182" t="s">
        <v>22</v>
      </c>
      <c r="B9" s="175"/>
      <c r="C9" s="176" t="s">
        <v>26</v>
      </c>
      <c r="D9" s="177" t="s">
        <v>23</v>
      </c>
      <c r="E9" s="178">
        <v>4</v>
      </c>
      <c r="F9" s="179" t="s">
        <v>73</v>
      </c>
      <c r="G9" s="180"/>
      <c r="H9" s="180"/>
      <c r="I9" s="181">
        <v>25</v>
      </c>
      <c r="J9" s="4"/>
      <c r="K9" s="54"/>
      <c r="L9" s="57"/>
    </row>
    <row r="10" spans="1:12" ht="12.75">
      <c r="A10" s="182" t="s">
        <v>22</v>
      </c>
      <c r="B10" s="175"/>
      <c r="C10" s="176" t="s">
        <v>25</v>
      </c>
      <c r="D10" s="177" t="s">
        <v>23</v>
      </c>
      <c r="E10" s="178">
        <v>7</v>
      </c>
      <c r="F10" s="179" t="s">
        <v>73</v>
      </c>
      <c r="G10" s="180"/>
      <c r="H10" s="180"/>
      <c r="I10" s="181">
        <v>250</v>
      </c>
      <c r="J10" s="4"/>
      <c r="K10" s="54"/>
      <c r="L10" s="57"/>
    </row>
    <row r="11" spans="1:12" ht="12.75">
      <c r="A11" s="182" t="s">
        <v>22</v>
      </c>
      <c r="B11" s="175"/>
      <c r="C11" s="183" t="s">
        <v>27</v>
      </c>
      <c r="D11" s="177" t="s">
        <v>23</v>
      </c>
      <c r="E11" s="178">
        <v>8</v>
      </c>
      <c r="F11" s="179" t="s">
        <v>73</v>
      </c>
      <c r="G11" s="180"/>
      <c r="H11" s="180"/>
      <c r="I11" s="181">
        <v>250</v>
      </c>
      <c r="J11" s="4"/>
      <c r="K11" s="54"/>
      <c r="L11" s="57"/>
    </row>
    <row r="12" spans="1:12" ht="12.75">
      <c r="A12" s="182" t="s">
        <v>22</v>
      </c>
      <c r="B12" s="175"/>
      <c r="C12" s="176" t="s">
        <v>28</v>
      </c>
      <c r="D12" s="177" t="s">
        <v>23</v>
      </c>
      <c r="E12" s="178">
        <v>9</v>
      </c>
      <c r="F12" s="179" t="s">
        <v>73</v>
      </c>
      <c r="G12" s="180"/>
      <c r="H12" s="180"/>
      <c r="I12" s="181">
        <v>215</v>
      </c>
      <c r="J12" s="4"/>
      <c r="K12" s="54"/>
      <c r="L12" s="57"/>
    </row>
    <row r="13" spans="1:12" ht="12.75">
      <c r="A13" s="182" t="s">
        <v>29</v>
      </c>
      <c r="B13" s="175"/>
      <c r="C13" s="176" t="s">
        <v>30</v>
      </c>
      <c r="D13" s="177" t="s">
        <v>31</v>
      </c>
      <c r="E13" s="178">
        <v>8</v>
      </c>
      <c r="F13" s="179" t="s">
        <v>73</v>
      </c>
      <c r="G13" s="180"/>
      <c r="H13" s="180"/>
      <c r="I13" s="181">
        <v>500</v>
      </c>
      <c r="J13" s="4"/>
      <c r="K13" s="54"/>
      <c r="L13" s="57"/>
    </row>
    <row r="14" spans="1:12" ht="12.75">
      <c r="A14" s="182" t="s">
        <v>32</v>
      </c>
      <c r="B14" s="175"/>
      <c r="C14" s="176" t="s">
        <v>33</v>
      </c>
      <c r="D14" s="177" t="s">
        <v>34</v>
      </c>
      <c r="E14" s="178">
        <v>6</v>
      </c>
      <c r="F14" s="179" t="s">
        <v>73</v>
      </c>
      <c r="G14" s="180"/>
      <c r="H14" s="180"/>
      <c r="I14" s="181">
        <v>75</v>
      </c>
      <c r="J14" s="4"/>
      <c r="K14" s="54"/>
      <c r="L14" s="57"/>
    </row>
    <row r="15" spans="1:12" ht="12.75">
      <c r="A15" s="182" t="s">
        <v>35</v>
      </c>
      <c r="B15" s="175"/>
      <c r="C15" s="176" t="s">
        <v>36</v>
      </c>
      <c r="D15" s="177" t="s">
        <v>37</v>
      </c>
      <c r="E15" s="178">
        <v>4</v>
      </c>
      <c r="F15" s="179" t="s">
        <v>73</v>
      </c>
      <c r="G15" s="180"/>
      <c r="H15" s="180"/>
      <c r="I15" s="181">
        <v>75</v>
      </c>
      <c r="J15" s="4"/>
      <c r="K15" s="54"/>
      <c r="L15" s="57"/>
    </row>
    <row r="16" spans="1:12" ht="12.75">
      <c r="A16" s="182" t="s">
        <v>35</v>
      </c>
      <c r="B16" s="175"/>
      <c r="C16" s="183" t="s">
        <v>38</v>
      </c>
      <c r="D16" s="177" t="s">
        <v>37</v>
      </c>
      <c r="E16" s="178">
        <v>3</v>
      </c>
      <c r="F16" s="179" t="s">
        <v>73</v>
      </c>
      <c r="G16" s="180"/>
      <c r="H16" s="180"/>
      <c r="I16" s="181">
        <v>50</v>
      </c>
      <c r="J16" s="4"/>
      <c r="K16" s="54"/>
      <c r="L16" s="57"/>
    </row>
    <row r="17" spans="1:12" ht="12.75">
      <c r="A17" s="182" t="s">
        <v>35</v>
      </c>
      <c r="B17" s="175"/>
      <c r="C17" s="176" t="s">
        <v>39</v>
      </c>
      <c r="D17" s="177" t="s">
        <v>37</v>
      </c>
      <c r="E17" s="178">
        <v>3</v>
      </c>
      <c r="F17" s="179" t="s">
        <v>73</v>
      </c>
      <c r="G17" s="180"/>
      <c r="H17" s="180"/>
      <c r="I17" s="181">
        <v>80</v>
      </c>
      <c r="J17" s="4"/>
      <c r="K17" s="54"/>
      <c r="L17" s="57"/>
    </row>
    <row r="18" spans="1:12" ht="12.75">
      <c r="A18" s="182" t="s">
        <v>40</v>
      </c>
      <c r="B18" s="175"/>
      <c r="C18" s="176" t="s">
        <v>41</v>
      </c>
      <c r="D18" s="177" t="s">
        <v>42</v>
      </c>
      <c r="E18" s="178">
        <v>2</v>
      </c>
      <c r="F18" s="179" t="s">
        <v>73</v>
      </c>
      <c r="G18" s="180"/>
      <c r="H18" s="180"/>
      <c r="I18" s="181">
        <v>200</v>
      </c>
      <c r="J18" s="4"/>
      <c r="K18" s="54"/>
      <c r="L18" s="57"/>
    </row>
    <row r="19" spans="1:12" ht="12.75">
      <c r="A19" s="182" t="s">
        <v>43</v>
      </c>
      <c r="B19" s="175"/>
      <c r="C19" s="183" t="s">
        <v>44</v>
      </c>
      <c r="D19" s="177" t="s">
        <v>45</v>
      </c>
      <c r="E19" s="178">
        <v>2</v>
      </c>
      <c r="F19" s="179" t="s">
        <v>73</v>
      </c>
      <c r="G19" s="180"/>
      <c r="H19" s="180"/>
      <c r="I19" s="181">
        <v>10</v>
      </c>
      <c r="J19" s="4"/>
      <c r="K19" s="54"/>
      <c r="L19" s="57"/>
    </row>
    <row r="20" spans="1:12" ht="12.75">
      <c r="A20" s="182" t="s">
        <v>40</v>
      </c>
      <c r="B20" s="175"/>
      <c r="C20" s="176" t="s">
        <v>46</v>
      </c>
      <c r="D20" s="177" t="s">
        <v>42</v>
      </c>
      <c r="E20" s="178">
        <v>5</v>
      </c>
      <c r="F20" s="179" t="s">
        <v>73</v>
      </c>
      <c r="G20" s="180"/>
      <c r="H20" s="180"/>
      <c r="I20" s="181">
        <v>2000</v>
      </c>
      <c r="J20" s="4"/>
      <c r="K20" s="54"/>
      <c r="L20" s="57"/>
    </row>
    <row r="21" spans="1:12" ht="12.75">
      <c r="A21" s="108"/>
      <c r="B21" s="109"/>
      <c r="C21" s="29" t="s">
        <v>63</v>
      </c>
      <c r="D21" s="110"/>
      <c r="E21" s="37"/>
      <c r="F21" s="72"/>
      <c r="G21" s="11"/>
      <c r="H21" s="11"/>
      <c r="I21" s="116">
        <f>SUM(I7:I20)</f>
        <v>4330</v>
      </c>
      <c r="J21" s="4"/>
      <c r="K21" s="54"/>
      <c r="L21" s="57"/>
    </row>
    <row r="22" spans="1:13" ht="12.75">
      <c r="A22" s="137" t="s">
        <v>60</v>
      </c>
      <c r="B22" s="138"/>
      <c r="C22" s="144" t="s">
        <v>61</v>
      </c>
      <c r="D22" s="145"/>
      <c r="E22" s="149">
        <v>5</v>
      </c>
      <c r="F22" s="150" t="s">
        <v>73</v>
      </c>
      <c r="G22" s="147"/>
      <c r="H22" s="143"/>
      <c r="I22" s="148">
        <v>600</v>
      </c>
      <c r="J22" s="47"/>
      <c r="K22" s="60"/>
      <c r="L22" s="86"/>
      <c r="M22" s="61"/>
    </row>
    <row r="23" spans="1:12" ht="12.75">
      <c r="A23" s="171">
        <v>1123300002</v>
      </c>
      <c r="B23" s="172"/>
      <c r="C23" s="173" t="s">
        <v>62</v>
      </c>
      <c r="D23" s="145"/>
      <c r="E23" s="146">
        <v>7</v>
      </c>
      <c r="F23" s="142" t="s">
        <v>73</v>
      </c>
      <c r="G23" s="143"/>
      <c r="H23" s="143"/>
      <c r="I23" s="164">
        <v>1700</v>
      </c>
      <c r="J23" s="4"/>
      <c r="K23" s="54"/>
      <c r="L23" s="54"/>
    </row>
    <row r="24" spans="1:12" s="119" customFormat="1" ht="12.75">
      <c r="A24" s="111"/>
      <c r="B24" s="112"/>
      <c r="C24" s="120" t="s">
        <v>64</v>
      </c>
      <c r="D24" s="113"/>
      <c r="E24" s="114"/>
      <c r="F24" s="115"/>
      <c r="G24" s="116"/>
      <c r="H24" s="116"/>
      <c r="I24" s="116">
        <f>SUM(I22:I23)</f>
        <v>2300</v>
      </c>
      <c r="J24" s="117"/>
      <c r="K24" s="118"/>
      <c r="L24" s="118"/>
    </row>
    <row r="25" spans="1:13" ht="12.75">
      <c r="A25" s="137" t="s">
        <v>5</v>
      </c>
      <c r="B25" s="138"/>
      <c r="C25" s="139" t="s">
        <v>47</v>
      </c>
      <c r="D25" s="140" t="s">
        <v>14</v>
      </c>
      <c r="E25" s="141">
        <v>6</v>
      </c>
      <c r="F25" s="142" t="s">
        <v>73</v>
      </c>
      <c r="G25" s="143"/>
      <c r="H25" s="143"/>
      <c r="I25" s="164">
        <v>300</v>
      </c>
      <c r="J25" s="50"/>
      <c r="K25" s="56"/>
      <c r="L25" s="56"/>
      <c r="M25" s="61"/>
    </row>
    <row r="26" spans="1:13" ht="12.75">
      <c r="A26" s="137" t="s">
        <v>5</v>
      </c>
      <c r="B26" s="138"/>
      <c r="C26" s="144" t="s">
        <v>48</v>
      </c>
      <c r="D26" s="140" t="s">
        <v>14</v>
      </c>
      <c r="E26" s="141">
        <v>5</v>
      </c>
      <c r="F26" s="142" t="s">
        <v>73</v>
      </c>
      <c r="G26" s="143"/>
      <c r="H26" s="143"/>
      <c r="I26" s="164">
        <v>150</v>
      </c>
      <c r="J26" s="50"/>
      <c r="K26" s="56"/>
      <c r="L26" s="56"/>
      <c r="M26" s="61"/>
    </row>
    <row r="27" spans="1:13" ht="12.75">
      <c r="A27" s="137" t="s">
        <v>6</v>
      </c>
      <c r="B27" s="138"/>
      <c r="C27" s="144" t="s">
        <v>49</v>
      </c>
      <c r="D27" s="140" t="s">
        <v>7</v>
      </c>
      <c r="E27" s="141">
        <v>3</v>
      </c>
      <c r="F27" s="142" t="s">
        <v>73</v>
      </c>
      <c r="G27" s="143"/>
      <c r="H27" s="143"/>
      <c r="I27" s="164">
        <v>70</v>
      </c>
      <c r="J27" s="50"/>
      <c r="K27" s="56"/>
      <c r="L27" s="56"/>
      <c r="M27" s="61"/>
    </row>
    <row r="28" spans="1:13" ht="12.75">
      <c r="A28" s="137" t="s">
        <v>8</v>
      </c>
      <c r="B28" s="138"/>
      <c r="C28" s="144" t="s">
        <v>50</v>
      </c>
      <c r="D28" s="140" t="s">
        <v>10</v>
      </c>
      <c r="E28" s="141">
        <v>5</v>
      </c>
      <c r="F28" s="142" t="s">
        <v>73</v>
      </c>
      <c r="G28" s="143"/>
      <c r="H28" s="143"/>
      <c r="I28" s="164">
        <v>70</v>
      </c>
      <c r="J28" s="50"/>
      <c r="K28" s="56"/>
      <c r="L28" s="56"/>
      <c r="M28" s="61"/>
    </row>
    <row r="29" spans="1:13" ht="12.75">
      <c r="A29" s="137" t="s">
        <v>8</v>
      </c>
      <c r="B29" s="138"/>
      <c r="C29" s="144" t="s">
        <v>51</v>
      </c>
      <c r="D29" s="140" t="s">
        <v>10</v>
      </c>
      <c r="E29" s="141">
        <v>4</v>
      </c>
      <c r="F29" s="142" t="s">
        <v>73</v>
      </c>
      <c r="G29" s="143"/>
      <c r="H29" s="143"/>
      <c r="I29" s="164">
        <v>350</v>
      </c>
      <c r="J29" s="50"/>
      <c r="K29" s="56"/>
      <c r="L29" s="56"/>
      <c r="M29" s="61"/>
    </row>
    <row r="30" spans="1:13" ht="12.75">
      <c r="A30" s="137" t="s">
        <v>9</v>
      </c>
      <c r="B30" s="138"/>
      <c r="C30" s="144" t="s">
        <v>52</v>
      </c>
      <c r="D30" s="140" t="s">
        <v>11</v>
      </c>
      <c r="E30" s="141">
        <v>8</v>
      </c>
      <c r="F30" s="142" t="s">
        <v>73</v>
      </c>
      <c r="G30" s="143"/>
      <c r="H30" s="143"/>
      <c r="I30" s="164">
        <v>50</v>
      </c>
      <c r="J30" s="50"/>
      <c r="K30" s="56"/>
      <c r="L30" s="56"/>
      <c r="M30" s="61"/>
    </row>
    <row r="31" spans="1:13" ht="12.75">
      <c r="A31" s="137" t="s">
        <v>9</v>
      </c>
      <c r="B31" s="138"/>
      <c r="C31" s="144" t="s">
        <v>53</v>
      </c>
      <c r="D31" s="140" t="s">
        <v>11</v>
      </c>
      <c r="E31" s="141">
        <v>9</v>
      </c>
      <c r="F31" s="142" t="s">
        <v>73</v>
      </c>
      <c r="G31" s="143"/>
      <c r="H31" s="143"/>
      <c r="I31" s="164">
        <v>80</v>
      </c>
      <c r="J31" s="50"/>
      <c r="K31" s="56"/>
      <c r="L31" s="56"/>
      <c r="M31" s="61"/>
    </row>
    <row r="32" spans="1:13" ht="12.75">
      <c r="A32" s="137" t="s">
        <v>13</v>
      </c>
      <c r="B32" s="138"/>
      <c r="C32" s="144" t="s">
        <v>54</v>
      </c>
      <c r="D32" s="140" t="s">
        <v>12</v>
      </c>
      <c r="E32" s="141">
        <v>6</v>
      </c>
      <c r="F32" s="142" t="s">
        <v>73</v>
      </c>
      <c r="G32" s="143"/>
      <c r="H32" s="143"/>
      <c r="I32" s="164">
        <v>60</v>
      </c>
      <c r="J32" s="50"/>
      <c r="K32" s="56"/>
      <c r="L32" s="56"/>
      <c r="M32" s="61"/>
    </row>
    <row r="33" spans="1:12" ht="12.75">
      <c r="A33" s="66"/>
      <c r="B33" s="89"/>
      <c r="C33" s="29" t="s">
        <v>15</v>
      </c>
      <c r="D33" s="77"/>
      <c r="E33" s="37"/>
      <c r="F33" s="71"/>
      <c r="G33" s="27">
        <f>SUM(G25:G32)</f>
        <v>0</v>
      </c>
      <c r="H33" s="27">
        <f>SUM(H25:H32)</f>
        <v>0</v>
      </c>
      <c r="I33" s="116">
        <f>SUM(I25:I32)</f>
        <v>1130</v>
      </c>
      <c r="J33" s="11"/>
      <c r="K33" s="55"/>
      <c r="L33" s="83"/>
    </row>
    <row r="34" spans="1:13" ht="12.75">
      <c r="A34" s="137" t="s">
        <v>16</v>
      </c>
      <c r="B34" s="138"/>
      <c r="C34" s="144" t="s">
        <v>55</v>
      </c>
      <c r="D34" s="145" t="s">
        <v>21</v>
      </c>
      <c r="E34" s="146">
        <v>6</v>
      </c>
      <c r="F34" s="142" t="s">
        <v>73</v>
      </c>
      <c r="G34" s="147"/>
      <c r="H34" s="143"/>
      <c r="I34" s="148">
        <v>130</v>
      </c>
      <c r="J34" s="47"/>
      <c r="K34" s="60"/>
      <c r="L34" s="86"/>
      <c r="M34" s="61" t="s">
        <v>75</v>
      </c>
    </row>
    <row r="35" spans="1:13" ht="12.75">
      <c r="A35" s="137" t="s">
        <v>81</v>
      </c>
      <c r="B35" s="138"/>
      <c r="C35" s="144" t="s">
        <v>82</v>
      </c>
      <c r="D35" s="145" t="s">
        <v>83</v>
      </c>
      <c r="E35" s="146">
        <v>9</v>
      </c>
      <c r="F35" s="142" t="s">
        <v>73</v>
      </c>
      <c r="G35" s="147"/>
      <c r="H35" s="143"/>
      <c r="I35" s="148">
        <v>1200</v>
      </c>
      <c r="J35" s="47"/>
      <c r="K35" s="60"/>
      <c r="L35" s="86"/>
      <c r="M35" s="61"/>
    </row>
    <row r="36" spans="1:13" ht="12.75">
      <c r="A36" s="137" t="s">
        <v>57</v>
      </c>
      <c r="B36" s="138"/>
      <c r="C36" s="144" t="s">
        <v>56</v>
      </c>
      <c r="D36" s="145"/>
      <c r="E36" s="149">
        <v>7</v>
      </c>
      <c r="F36" s="150" t="s">
        <v>73</v>
      </c>
      <c r="G36" s="147"/>
      <c r="H36" s="143"/>
      <c r="I36" s="148">
        <v>50</v>
      </c>
      <c r="J36" s="47"/>
      <c r="K36" s="60"/>
      <c r="L36" s="86"/>
      <c r="M36" s="61" t="s">
        <v>76</v>
      </c>
    </row>
    <row r="37" spans="1:13" ht="12.75">
      <c r="A37" s="137" t="s">
        <v>58</v>
      </c>
      <c r="B37" s="138"/>
      <c r="C37" s="144" t="s">
        <v>59</v>
      </c>
      <c r="D37" s="145"/>
      <c r="E37" s="149">
        <v>5</v>
      </c>
      <c r="F37" s="150" t="s">
        <v>73</v>
      </c>
      <c r="G37" s="147"/>
      <c r="H37" s="143"/>
      <c r="I37" s="148">
        <v>20</v>
      </c>
      <c r="J37" s="47"/>
      <c r="K37" s="60"/>
      <c r="L37" s="86"/>
      <c r="M37" s="92" t="s">
        <v>77</v>
      </c>
    </row>
    <row r="38" spans="1:12" ht="12.75">
      <c r="A38" s="66"/>
      <c r="B38" s="89"/>
      <c r="C38" s="29" t="s">
        <v>65</v>
      </c>
      <c r="D38" s="77"/>
      <c r="E38" s="37"/>
      <c r="F38" s="72"/>
      <c r="G38" s="27">
        <f>SUM(G34:G37)</f>
        <v>0</v>
      </c>
      <c r="H38" s="27">
        <f>SUM(H34:H37)</f>
        <v>0</v>
      </c>
      <c r="I38" s="116">
        <f>SUM(I34:I37)</f>
        <v>1400</v>
      </c>
      <c r="J38" s="11"/>
      <c r="K38" s="55"/>
      <c r="L38" s="83"/>
    </row>
    <row r="39" spans="1:13" ht="12.75">
      <c r="A39" s="151" t="s">
        <v>66</v>
      </c>
      <c r="B39" s="152"/>
      <c r="C39" s="153" t="s">
        <v>67</v>
      </c>
      <c r="D39" s="154" t="s">
        <v>71</v>
      </c>
      <c r="E39" s="155">
        <v>1</v>
      </c>
      <c r="F39" s="156" t="s">
        <v>73</v>
      </c>
      <c r="G39" s="157"/>
      <c r="H39" s="157"/>
      <c r="I39" s="158">
        <v>35</v>
      </c>
      <c r="J39" s="4"/>
      <c r="K39" s="54"/>
      <c r="L39" s="57"/>
      <c r="M39" s="61" t="s">
        <v>69</v>
      </c>
    </row>
    <row r="40" spans="1:13" ht="12.75">
      <c r="A40" s="159" t="s">
        <v>66</v>
      </c>
      <c r="B40" s="160"/>
      <c r="C40" s="161" t="s">
        <v>68</v>
      </c>
      <c r="D40" s="154" t="s">
        <v>71</v>
      </c>
      <c r="E40" s="162">
        <v>1</v>
      </c>
      <c r="F40" s="163" t="s">
        <v>73</v>
      </c>
      <c r="G40" s="143"/>
      <c r="H40" s="143"/>
      <c r="I40" s="164">
        <v>35</v>
      </c>
      <c r="J40" s="4"/>
      <c r="K40" s="54"/>
      <c r="L40" s="57"/>
      <c r="M40" s="61" t="s">
        <v>70</v>
      </c>
    </row>
    <row r="41" spans="1:12" s="119" customFormat="1" ht="12.75">
      <c r="A41" s="121"/>
      <c r="B41" s="122"/>
      <c r="C41" s="120" t="s">
        <v>72</v>
      </c>
      <c r="D41" s="123"/>
      <c r="E41" s="114"/>
      <c r="F41" s="124"/>
      <c r="G41" s="116"/>
      <c r="H41" s="116"/>
      <c r="I41" s="116">
        <f>SUM(I39:I40)</f>
        <v>70</v>
      </c>
      <c r="J41" s="117"/>
      <c r="K41" s="118"/>
      <c r="L41" s="125"/>
    </row>
    <row r="42" spans="1:12" ht="12.75">
      <c r="A42" s="170" t="s">
        <v>3</v>
      </c>
      <c r="B42" s="165"/>
      <c r="C42" s="166" t="s">
        <v>19</v>
      </c>
      <c r="D42" s="167" t="s">
        <v>4</v>
      </c>
      <c r="E42" s="146">
        <v>6</v>
      </c>
      <c r="F42" s="142" t="s">
        <v>73</v>
      </c>
      <c r="G42" s="169"/>
      <c r="H42" s="168"/>
      <c r="I42" s="190">
        <v>50</v>
      </c>
      <c r="J42" s="47"/>
      <c r="K42" s="49"/>
      <c r="L42" s="88"/>
    </row>
    <row r="43" spans="1:12" ht="12.75">
      <c r="A43" s="137" t="s">
        <v>3</v>
      </c>
      <c r="B43" s="165"/>
      <c r="C43" s="166" t="s">
        <v>20</v>
      </c>
      <c r="D43" s="167" t="s">
        <v>4</v>
      </c>
      <c r="E43" s="146">
        <v>6</v>
      </c>
      <c r="F43" s="142" t="s">
        <v>73</v>
      </c>
      <c r="G43" s="169"/>
      <c r="H43" s="168"/>
      <c r="I43" s="190">
        <v>50</v>
      </c>
      <c r="J43" s="47"/>
      <c r="K43" s="49"/>
      <c r="L43" s="88"/>
    </row>
    <row r="44" spans="1:12" ht="12.75">
      <c r="A44" s="66"/>
      <c r="B44" s="89"/>
      <c r="C44" s="29" t="s">
        <v>78</v>
      </c>
      <c r="D44" s="77"/>
      <c r="E44" s="37"/>
      <c r="F44" s="72"/>
      <c r="G44" s="27"/>
      <c r="H44" s="27"/>
      <c r="I44" s="116">
        <f>SUM(I42:I43)</f>
        <v>100</v>
      </c>
      <c r="J44" s="4"/>
      <c r="K44" s="54"/>
      <c r="L44" s="57"/>
    </row>
    <row r="45" spans="1:12" ht="12.75">
      <c r="A45" s="191" t="s">
        <v>84</v>
      </c>
      <c r="B45" s="192"/>
      <c r="C45" s="193" t="s">
        <v>85</v>
      </c>
      <c r="D45" s="194" t="s">
        <v>86</v>
      </c>
      <c r="E45" s="195">
        <v>4</v>
      </c>
      <c r="F45" s="196" t="s">
        <v>73</v>
      </c>
      <c r="G45" s="168"/>
      <c r="H45" s="168"/>
      <c r="I45" s="197">
        <v>400</v>
      </c>
      <c r="J45" s="4"/>
      <c r="K45" s="54"/>
      <c r="L45" s="57"/>
    </row>
    <row r="46" spans="1:12" ht="12.75">
      <c r="A46" s="191" t="s">
        <v>84</v>
      </c>
      <c r="B46" s="192"/>
      <c r="C46" s="193" t="s">
        <v>87</v>
      </c>
      <c r="D46" s="194" t="s">
        <v>86</v>
      </c>
      <c r="E46" s="195">
        <v>4</v>
      </c>
      <c r="F46" s="198" t="s">
        <v>73</v>
      </c>
      <c r="G46" s="199"/>
      <c r="H46" s="200"/>
      <c r="I46" s="197">
        <v>200</v>
      </c>
      <c r="J46" s="4"/>
      <c r="K46" s="54"/>
      <c r="L46" s="57"/>
    </row>
    <row r="47" spans="1:12" ht="12.75">
      <c r="A47" s="191" t="s">
        <v>84</v>
      </c>
      <c r="B47" s="192"/>
      <c r="C47" s="193" t="s">
        <v>88</v>
      </c>
      <c r="D47" s="194" t="s">
        <v>86</v>
      </c>
      <c r="E47" s="195">
        <v>10</v>
      </c>
      <c r="F47" s="198" t="s">
        <v>73</v>
      </c>
      <c r="G47" s="199"/>
      <c r="H47" s="200"/>
      <c r="I47" s="197">
        <v>700</v>
      </c>
      <c r="J47" s="4"/>
      <c r="K47" s="54"/>
      <c r="L47" s="57"/>
    </row>
    <row r="48" spans="1:12" ht="12.75">
      <c r="A48" s="191" t="s">
        <v>89</v>
      </c>
      <c r="B48" s="192"/>
      <c r="C48" s="193" t="s">
        <v>90</v>
      </c>
      <c r="D48" s="194" t="s">
        <v>91</v>
      </c>
      <c r="E48" s="195">
        <v>8</v>
      </c>
      <c r="F48" s="198" t="s">
        <v>73</v>
      </c>
      <c r="G48" s="199"/>
      <c r="H48" s="200"/>
      <c r="I48" s="197">
        <v>1000</v>
      </c>
      <c r="J48" s="4"/>
      <c r="K48" s="54"/>
      <c r="L48" s="57"/>
    </row>
    <row r="49" spans="1:12" ht="12.75">
      <c r="A49" s="191" t="s">
        <v>92</v>
      </c>
      <c r="B49" s="192"/>
      <c r="C49" s="193" t="s">
        <v>93</v>
      </c>
      <c r="D49" s="194" t="s">
        <v>94</v>
      </c>
      <c r="E49" s="195">
        <v>10</v>
      </c>
      <c r="F49" s="198" t="s">
        <v>73</v>
      </c>
      <c r="G49" s="199"/>
      <c r="H49" s="200"/>
      <c r="I49" s="197">
        <v>150</v>
      </c>
      <c r="J49" s="4"/>
      <c r="K49" s="54"/>
      <c r="L49" s="57"/>
    </row>
    <row r="50" spans="1:12" ht="12.75">
      <c r="A50" s="191" t="s">
        <v>95</v>
      </c>
      <c r="B50" s="192"/>
      <c r="C50" s="193" t="s">
        <v>96</v>
      </c>
      <c r="D50" s="194" t="s">
        <v>97</v>
      </c>
      <c r="E50" s="195">
        <v>10</v>
      </c>
      <c r="F50" s="198" t="s">
        <v>73</v>
      </c>
      <c r="G50" s="199"/>
      <c r="H50" s="200"/>
      <c r="I50" s="197">
        <v>200</v>
      </c>
      <c r="J50" s="4"/>
      <c r="K50" s="54"/>
      <c r="L50" s="57"/>
    </row>
    <row r="51" spans="1:12" ht="12.75">
      <c r="A51" s="201" t="s">
        <v>98</v>
      </c>
      <c r="B51" s="202"/>
      <c r="C51" s="203" t="s">
        <v>99</v>
      </c>
      <c r="D51" s="204" t="s">
        <v>100</v>
      </c>
      <c r="E51" s="155">
        <v>5</v>
      </c>
      <c r="F51" s="205" t="s">
        <v>73</v>
      </c>
      <c r="G51" s="206"/>
      <c r="H51" s="207"/>
      <c r="I51" s="158">
        <v>120</v>
      </c>
      <c r="J51" s="4"/>
      <c r="K51" s="54"/>
      <c r="L51" s="57"/>
    </row>
    <row r="52" spans="1:12" s="119" customFormat="1" ht="12.75">
      <c r="A52" s="208"/>
      <c r="B52" s="122"/>
      <c r="C52" s="112" t="s">
        <v>101</v>
      </c>
      <c r="D52" s="113"/>
      <c r="E52" s="114"/>
      <c r="F52" s="115"/>
      <c r="G52" s="209"/>
      <c r="H52" s="210"/>
      <c r="I52" s="116">
        <f>SUM(I45:I51)</f>
        <v>2770</v>
      </c>
      <c r="J52" s="117"/>
      <c r="K52" s="118"/>
      <c r="L52" s="125"/>
    </row>
    <row r="53" spans="1:12" ht="12.75">
      <c r="A53" s="100"/>
      <c r="B53" s="101"/>
      <c r="C53" s="188"/>
      <c r="D53" s="189"/>
      <c r="E53" s="186"/>
      <c r="F53" s="187"/>
      <c r="G53" s="184"/>
      <c r="H53" s="185"/>
      <c r="I53" s="107"/>
      <c r="J53" s="4"/>
      <c r="K53" s="54"/>
      <c r="L53" s="57"/>
    </row>
    <row r="54" spans="1:13" ht="12.75">
      <c r="A54" s="93"/>
      <c r="B54" s="94"/>
      <c r="C54" s="95"/>
      <c r="D54" s="102"/>
      <c r="E54" s="103"/>
      <c r="F54" s="59"/>
      <c r="G54" s="48"/>
      <c r="H54" s="58"/>
      <c r="I54" s="132"/>
      <c r="J54" s="16"/>
      <c r="K54" s="63"/>
      <c r="L54" s="87"/>
      <c r="M54" s="61"/>
    </row>
    <row r="55" spans="1:12" ht="12.75" customHeight="1" thickBot="1">
      <c r="A55" s="67"/>
      <c r="B55" s="32"/>
      <c r="C55" s="2"/>
      <c r="D55" s="76"/>
      <c r="E55" s="35"/>
      <c r="F55" s="73"/>
      <c r="G55" s="28"/>
      <c r="H55" s="28"/>
      <c r="I55" s="133"/>
      <c r="J55" s="51"/>
      <c r="K55" s="51"/>
      <c r="L55" s="84"/>
    </row>
    <row r="56" spans="1:12" ht="22.5" customHeight="1" thickBot="1">
      <c r="A56" s="9" t="s">
        <v>80</v>
      </c>
      <c r="B56" s="90"/>
      <c r="C56" s="7"/>
      <c r="D56" s="78"/>
      <c r="E56" s="41"/>
      <c r="F56" s="44"/>
      <c r="G56" s="8" t="e">
        <f>#REF!+G33+G38</f>
        <v>#REF!</v>
      </c>
      <c r="H56" s="8" t="e">
        <f>#REF!+H33+H38</f>
        <v>#REF!</v>
      </c>
      <c r="I56" s="134">
        <f>I21+I33+I38+I41+I44+I24+I52</f>
        <v>12100</v>
      </c>
      <c r="J56" s="52"/>
      <c r="K56" s="52"/>
      <c r="L56" s="85"/>
    </row>
    <row r="59" spans="5:12" s="80" customFormat="1" ht="13.5">
      <c r="E59" s="81"/>
      <c r="F59" s="81"/>
      <c r="I59" s="135"/>
      <c r="L59" s="82"/>
    </row>
    <row r="60" spans="5:12" s="80" customFormat="1" ht="13.5">
      <c r="E60" s="81"/>
      <c r="F60" s="81"/>
      <c r="I60" s="135"/>
      <c r="L60" s="82"/>
    </row>
  </sheetData>
  <sheetProtection/>
  <printOptions/>
  <pageMargins left="0.8267716535433072" right="0.4724409448818898" top="1.7716535433070868" bottom="1.4960629921259843" header="0.5118110236220472" footer="0.7480314960629921"/>
  <pageSetup horizontalDpi="600" verticalDpi="600" orientation="portrait" paperSize="9" scale="80" r:id="rId1"/>
  <headerFooter>
    <oddHeader>&amp;C&amp;"Arial CE,Tučné"&amp;12
NÁVRH &amp;14RR 2009&amp;12
&amp;"Arial CE,Obyčejné"PKÚ - STAVEBNÍ OPRAVY</oddHeader>
    <oddFooter>&amp;LOPOM-3.11.2008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25">
      <selection activeCell="J55" sqref="J55"/>
    </sheetView>
  </sheetViews>
  <sheetFormatPr defaultColWidth="9.125" defaultRowHeight="12.75"/>
  <cols>
    <col min="1" max="1" width="8.875" style="230" customWidth="1"/>
    <col min="2" max="2" width="47.375" style="211" customWidth="1"/>
    <col min="3" max="3" width="9.00390625" style="231" hidden="1" customWidth="1"/>
    <col min="4" max="5" width="10.625" style="232" hidden="1" customWidth="1"/>
    <col min="6" max="6" width="10.375" style="233" customWidth="1"/>
    <col min="7" max="7" width="8.875" style="211" customWidth="1"/>
    <col min="8" max="8" width="12.375" style="211" customWidth="1"/>
    <col min="9" max="9" width="10.50390625" style="211" hidden="1" customWidth="1"/>
    <col min="10" max="10" width="13.00390625" style="288" customWidth="1"/>
    <col min="11" max="11" width="22.125" style="211" customWidth="1"/>
    <col min="12" max="16384" width="9.125" style="211" customWidth="1"/>
  </cols>
  <sheetData>
    <row r="1" spans="1:11" s="216" customFormat="1" ht="20.25" customHeight="1">
      <c r="A1" s="256" t="s">
        <v>103</v>
      </c>
      <c r="B1" s="257" t="s">
        <v>179</v>
      </c>
      <c r="C1" s="258"/>
      <c r="D1" s="257"/>
      <c r="E1" s="257"/>
      <c r="F1" s="260"/>
      <c r="G1" s="261"/>
      <c r="H1" s="259"/>
      <c r="I1" s="262"/>
      <c r="J1" s="275"/>
      <c r="K1" s="257"/>
    </row>
    <row r="2" spans="1:11" s="216" customFormat="1" ht="13.5" customHeight="1">
      <c r="A2" s="263" t="s">
        <v>171</v>
      </c>
      <c r="B2" s="264" t="s">
        <v>175</v>
      </c>
      <c r="C2" s="258"/>
      <c r="D2" s="257"/>
      <c r="E2" s="257"/>
      <c r="F2" s="260"/>
      <c r="G2" s="261"/>
      <c r="H2" s="257"/>
      <c r="I2" s="262"/>
      <c r="J2" s="275"/>
      <c r="K2" s="265" t="s">
        <v>176</v>
      </c>
    </row>
    <row r="3" spans="1:11" s="216" customFormat="1" ht="13.5" customHeight="1">
      <c r="A3" s="263" t="s">
        <v>172</v>
      </c>
      <c r="B3" s="264" t="s">
        <v>177</v>
      </c>
      <c r="C3" s="258"/>
      <c r="D3" s="257"/>
      <c r="E3" s="257"/>
      <c r="F3" s="260"/>
      <c r="G3" s="261"/>
      <c r="H3" s="259"/>
      <c r="I3" s="262"/>
      <c r="J3" s="275"/>
      <c r="K3" s="257"/>
    </row>
    <row r="4" spans="1:11" s="216" customFormat="1" ht="13.5" customHeight="1">
      <c r="A4" s="263" t="s">
        <v>173</v>
      </c>
      <c r="B4" s="264" t="s">
        <v>178</v>
      </c>
      <c r="C4" s="258"/>
      <c r="D4" s="257"/>
      <c r="E4" s="257"/>
      <c r="F4" s="260"/>
      <c r="G4" s="261"/>
      <c r="H4" s="259"/>
      <c r="I4" s="262"/>
      <c r="J4" s="275"/>
      <c r="K4" s="257"/>
    </row>
    <row r="5" spans="1:11" s="216" customFormat="1" ht="13.5" customHeight="1" thickBot="1">
      <c r="A5" s="263" t="s">
        <v>174</v>
      </c>
      <c r="B5" s="264"/>
      <c r="C5" s="258"/>
      <c r="D5" s="257"/>
      <c r="E5" s="257"/>
      <c r="F5" s="260"/>
      <c r="G5" s="261"/>
      <c r="H5" s="259"/>
      <c r="I5" s="262"/>
      <c r="J5" s="275"/>
      <c r="K5" s="257"/>
    </row>
    <row r="6" spans="1:11" ht="26.25">
      <c r="A6" s="237" t="s">
        <v>102</v>
      </c>
      <c r="B6" s="235" t="s">
        <v>163</v>
      </c>
      <c r="C6" s="226" t="s">
        <v>1</v>
      </c>
      <c r="D6" s="227" t="e">
        <f>#REF!</f>
        <v>#REF!</v>
      </c>
      <c r="E6" s="227" t="e">
        <f>#REF!</f>
        <v>#REF!</v>
      </c>
      <c r="F6" s="228" t="s">
        <v>165</v>
      </c>
      <c r="G6" s="236" t="s">
        <v>166</v>
      </c>
      <c r="H6" s="228" t="s">
        <v>167</v>
      </c>
      <c r="I6" s="217" t="s">
        <v>104</v>
      </c>
      <c r="J6" s="276" t="s">
        <v>168</v>
      </c>
      <c r="K6" s="291" t="s">
        <v>169</v>
      </c>
    </row>
    <row r="7" spans="1:11" ht="12.75">
      <c r="A7" s="320" t="s">
        <v>164</v>
      </c>
      <c r="B7" s="321">
        <v>2</v>
      </c>
      <c r="C7" s="322"/>
      <c r="D7" s="323"/>
      <c r="E7" s="323"/>
      <c r="F7" s="323">
        <v>6</v>
      </c>
      <c r="G7" s="324">
        <v>7</v>
      </c>
      <c r="H7" s="325">
        <v>8</v>
      </c>
      <c r="I7" s="326"/>
      <c r="J7" s="327">
        <v>9</v>
      </c>
      <c r="K7" s="328">
        <v>10</v>
      </c>
    </row>
    <row r="8" spans="1:11" ht="12.75">
      <c r="A8" s="313" t="s">
        <v>143</v>
      </c>
      <c r="B8" s="239" t="s">
        <v>149</v>
      </c>
      <c r="C8" s="240"/>
      <c r="D8" s="241" t="e">
        <f>SUM(#REF!)</f>
        <v>#REF!</v>
      </c>
      <c r="E8" s="241" t="e">
        <f>SUM(#REF!)</f>
        <v>#REF!</v>
      </c>
      <c r="F8" s="242"/>
      <c r="G8" s="243"/>
      <c r="H8" s="244"/>
      <c r="I8" s="245" t="s">
        <v>105</v>
      </c>
      <c r="J8" s="277"/>
      <c r="K8" s="292"/>
    </row>
    <row r="9" spans="1:11" s="219" customFormat="1" ht="12.75">
      <c r="A9" s="309" t="s">
        <v>157</v>
      </c>
      <c r="B9" s="290" t="s">
        <v>108</v>
      </c>
      <c r="C9" s="212"/>
      <c r="D9" s="214"/>
      <c r="E9" s="215"/>
      <c r="F9" s="297" t="s">
        <v>170</v>
      </c>
      <c r="G9" s="298">
        <v>1</v>
      </c>
      <c r="H9" s="266">
        <v>0</v>
      </c>
      <c r="I9" s="267"/>
      <c r="J9" s="278">
        <v>0</v>
      </c>
      <c r="K9" s="293">
        <v>0</v>
      </c>
    </row>
    <row r="10" spans="1:11" s="219" customFormat="1" ht="12.75">
      <c r="A10" s="309" t="s">
        <v>158</v>
      </c>
      <c r="B10" s="290" t="s">
        <v>113</v>
      </c>
      <c r="C10" s="222"/>
      <c r="D10" s="223"/>
      <c r="E10" s="224"/>
      <c r="F10" s="297" t="s">
        <v>170</v>
      </c>
      <c r="G10" s="298">
        <v>1</v>
      </c>
      <c r="H10" s="266">
        <v>0</v>
      </c>
      <c r="I10" s="267" t="s">
        <v>106</v>
      </c>
      <c r="J10" s="278">
        <v>0</v>
      </c>
      <c r="K10" s="293">
        <v>0</v>
      </c>
    </row>
    <row r="11" spans="1:11" s="219" customFormat="1" ht="12.75">
      <c r="A11" s="309" t="s">
        <v>159</v>
      </c>
      <c r="B11" s="290" t="s">
        <v>116</v>
      </c>
      <c r="C11" s="212"/>
      <c r="D11" s="214"/>
      <c r="E11" s="215"/>
      <c r="F11" s="297" t="s">
        <v>170</v>
      </c>
      <c r="G11" s="298">
        <v>1</v>
      </c>
      <c r="H11" s="266">
        <v>0</v>
      </c>
      <c r="I11" s="267"/>
      <c r="J11" s="278">
        <v>0</v>
      </c>
      <c r="K11" s="293">
        <v>0</v>
      </c>
    </row>
    <row r="12" spans="1:11" s="219" customFormat="1" ht="12.75">
      <c r="A12" s="309" t="s">
        <v>160</v>
      </c>
      <c r="B12" s="290" t="s">
        <v>120</v>
      </c>
      <c r="C12" s="212"/>
      <c r="D12" s="214"/>
      <c r="E12" s="215"/>
      <c r="F12" s="297" t="s">
        <v>170</v>
      </c>
      <c r="G12" s="298">
        <v>1</v>
      </c>
      <c r="H12" s="266">
        <v>0</v>
      </c>
      <c r="I12" s="267" t="s">
        <v>106</v>
      </c>
      <c r="J12" s="278">
        <v>0</v>
      </c>
      <c r="K12" s="293">
        <v>0</v>
      </c>
    </row>
    <row r="13" spans="1:11" s="213" customFormat="1" ht="12.75">
      <c r="A13" s="309" t="s">
        <v>131</v>
      </c>
      <c r="B13" s="290" t="s">
        <v>129</v>
      </c>
      <c r="C13" s="212"/>
      <c r="D13" s="214"/>
      <c r="E13" s="215"/>
      <c r="F13" s="297" t="s">
        <v>170</v>
      </c>
      <c r="G13" s="298">
        <v>1</v>
      </c>
      <c r="H13" s="266">
        <v>0</v>
      </c>
      <c r="I13" s="267"/>
      <c r="J13" s="279">
        <v>0</v>
      </c>
      <c r="K13" s="293">
        <v>0</v>
      </c>
    </row>
    <row r="14" spans="1:11" s="213" customFormat="1" ht="12.75">
      <c r="A14" s="309" t="s">
        <v>161</v>
      </c>
      <c r="B14" s="290" t="s">
        <v>130</v>
      </c>
      <c r="C14" s="212"/>
      <c r="D14" s="214"/>
      <c r="E14" s="215"/>
      <c r="F14" s="297" t="s">
        <v>170</v>
      </c>
      <c r="G14" s="298">
        <v>1</v>
      </c>
      <c r="H14" s="266">
        <v>0</v>
      </c>
      <c r="I14" s="267"/>
      <c r="J14" s="279">
        <v>0</v>
      </c>
      <c r="K14" s="293">
        <v>0</v>
      </c>
    </row>
    <row r="15" spans="1:11" s="213" customFormat="1" ht="12.75">
      <c r="A15" s="309" t="s">
        <v>132</v>
      </c>
      <c r="B15" s="290" t="s">
        <v>129</v>
      </c>
      <c r="C15" s="212"/>
      <c r="D15" s="214"/>
      <c r="E15" s="215"/>
      <c r="F15" s="297" t="s">
        <v>170</v>
      </c>
      <c r="G15" s="298">
        <v>1</v>
      </c>
      <c r="H15" s="266">
        <v>0</v>
      </c>
      <c r="I15" s="267"/>
      <c r="J15" s="279">
        <v>0</v>
      </c>
      <c r="K15" s="293">
        <v>0</v>
      </c>
    </row>
    <row r="16" spans="1:11" s="219" customFormat="1" ht="12.75">
      <c r="A16" s="312" t="s">
        <v>145</v>
      </c>
      <c r="B16" s="315" t="s">
        <v>155</v>
      </c>
      <c r="C16" s="246"/>
      <c r="D16" s="247"/>
      <c r="E16" s="248"/>
      <c r="F16" s="299"/>
      <c r="G16" s="300"/>
      <c r="H16" s="268"/>
      <c r="I16" s="269"/>
      <c r="J16" s="280"/>
      <c r="K16" s="294"/>
    </row>
    <row r="17" spans="1:11" s="219" customFormat="1" ht="12.75">
      <c r="A17" s="309" t="s">
        <v>157</v>
      </c>
      <c r="B17" s="314" t="s">
        <v>112</v>
      </c>
      <c r="C17" s="222"/>
      <c r="D17" s="223"/>
      <c r="E17" s="224"/>
      <c r="F17" s="297" t="s">
        <v>170</v>
      </c>
      <c r="G17" s="298">
        <v>1</v>
      </c>
      <c r="H17" s="266">
        <v>0</v>
      </c>
      <c r="I17" s="267" t="s">
        <v>106</v>
      </c>
      <c r="J17" s="278">
        <v>0</v>
      </c>
      <c r="K17" s="293">
        <v>0</v>
      </c>
    </row>
    <row r="18" spans="1:11" s="219" customFormat="1" ht="12.75">
      <c r="A18" s="309" t="s">
        <v>158</v>
      </c>
      <c r="B18" s="290" t="s">
        <v>121</v>
      </c>
      <c r="C18" s="212"/>
      <c r="D18" s="214"/>
      <c r="E18" s="215"/>
      <c r="F18" s="297" t="s">
        <v>170</v>
      </c>
      <c r="G18" s="298">
        <v>1</v>
      </c>
      <c r="H18" s="266">
        <v>0</v>
      </c>
      <c r="I18" s="267"/>
      <c r="J18" s="278">
        <v>0</v>
      </c>
      <c r="K18" s="293">
        <v>0</v>
      </c>
    </row>
    <row r="19" spans="1:11" s="219" customFormat="1" ht="12.75">
      <c r="A19" s="312" t="s">
        <v>147</v>
      </c>
      <c r="B19" s="315" t="s">
        <v>144</v>
      </c>
      <c r="C19" s="249"/>
      <c r="D19" s="250"/>
      <c r="E19" s="251"/>
      <c r="F19" s="299"/>
      <c r="G19" s="300"/>
      <c r="H19" s="268"/>
      <c r="I19" s="269"/>
      <c r="J19" s="280"/>
      <c r="K19" s="294"/>
    </row>
    <row r="20" spans="1:11" s="219" customFormat="1" ht="12.75">
      <c r="A20" s="309" t="s">
        <v>157</v>
      </c>
      <c r="B20" s="290" t="s">
        <v>110</v>
      </c>
      <c r="C20" s="222"/>
      <c r="D20" s="223"/>
      <c r="E20" s="224"/>
      <c r="F20" s="297" t="s">
        <v>170</v>
      </c>
      <c r="G20" s="298">
        <v>1</v>
      </c>
      <c r="H20" s="266">
        <v>0</v>
      </c>
      <c r="I20" s="267" t="s">
        <v>106</v>
      </c>
      <c r="J20" s="278">
        <v>0</v>
      </c>
      <c r="K20" s="293">
        <v>0</v>
      </c>
    </row>
    <row r="21" spans="1:11" s="219" customFormat="1" ht="12.75">
      <c r="A21" s="309" t="s">
        <v>158</v>
      </c>
      <c r="B21" s="290" t="s">
        <v>115</v>
      </c>
      <c r="C21" s="222"/>
      <c r="D21" s="223"/>
      <c r="E21" s="224"/>
      <c r="F21" s="297" t="s">
        <v>170</v>
      </c>
      <c r="G21" s="298">
        <v>1</v>
      </c>
      <c r="H21" s="266">
        <v>0</v>
      </c>
      <c r="I21" s="267" t="s">
        <v>106</v>
      </c>
      <c r="J21" s="278">
        <v>0</v>
      </c>
      <c r="K21" s="293">
        <v>0</v>
      </c>
    </row>
    <row r="22" spans="1:11" s="219" customFormat="1" ht="12.75">
      <c r="A22" s="309" t="s">
        <v>159</v>
      </c>
      <c r="B22" s="290" t="s">
        <v>119</v>
      </c>
      <c r="C22" s="212"/>
      <c r="D22" s="214"/>
      <c r="E22" s="215"/>
      <c r="F22" s="297" t="s">
        <v>170</v>
      </c>
      <c r="G22" s="298">
        <v>1</v>
      </c>
      <c r="H22" s="266">
        <v>0</v>
      </c>
      <c r="I22" s="267"/>
      <c r="J22" s="278">
        <v>0</v>
      </c>
      <c r="K22" s="293">
        <v>0</v>
      </c>
    </row>
    <row r="23" spans="1:11" s="213" customFormat="1" ht="12.75">
      <c r="A23" s="309" t="s">
        <v>160</v>
      </c>
      <c r="B23" s="290" t="s">
        <v>139</v>
      </c>
      <c r="C23" s="212"/>
      <c r="D23" s="214"/>
      <c r="E23" s="215"/>
      <c r="F23" s="297" t="s">
        <v>170</v>
      </c>
      <c r="G23" s="298">
        <v>1</v>
      </c>
      <c r="H23" s="266">
        <v>0</v>
      </c>
      <c r="I23" s="267"/>
      <c r="J23" s="279">
        <v>0</v>
      </c>
      <c r="K23" s="293">
        <v>0</v>
      </c>
    </row>
    <row r="24" spans="1:11" s="219" customFormat="1" ht="12.75">
      <c r="A24" s="312" t="s">
        <v>150</v>
      </c>
      <c r="B24" s="315" t="s">
        <v>146</v>
      </c>
      <c r="C24" s="249"/>
      <c r="D24" s="250"/>
      <c r="E24" s="251"/>
      <c r="F24" s="299"/>
      <c r="G24" s="300"/>
      <c r="H24" s="268"/>
      <c r="I24" s="269"/>
      <c r="J24" s="280"/>
      <c r="K24" s="294"/>
    </row>
    <row r="25" spans="1:11" s="219" customFormat="1" ht="12.75">
      <c r="A25" s="309" t="s">
        <v>157</v>
      </c>
      <c r="B25" s="290" t="s">
        <v>109</v>
      </c>
      <c r="C25" s="222"/>
      <c r="D25" s="223"/>
      <c r="E25" s="224"/>
      <c r="F25" s="297" t="s">
        <v>170</v>
      </c>
      <c r="G25" s="298">
        <v>1</v>
      </c>
      <c r="H25" s="266">
        <v>0</v>
      </c>
      <c r="I25" s="267" t="s">
        <v>106</v>
      </c>
      <c r="J25" s="278">
        <v>0</v>
      </c>
      <c r="K25" s="293">
        <v>0</v>
      </c>
    </row>
    <row r="26" spans="1:11" s="219" customFormat="1" ht="12.75">
      <c r="A26" s="309" t="s">
        <v>158</v>
      </c>
      <c r="B26" s="290" t="s">
        <v>111</v>
      </c>
      <c r="C26" s="222"/>
      <c r="D26" s="223"/>
      <c r="E26" s="224"/>
      <c r="F26" s="297" t="s">
        <v>170</v>
      </c>
      <c r="G26" s="298">
        <v>1</v>
      </c>
      <c r="H26" s="266">
        <v>0</v>
      </c>
      <c r="I26" s="267" t="s">
        <v>106</v>
      </c>
      <c r="J26" s="278">
        <v>0</v>
      </c>
      <c r="K26" s="293">
        <v>0</v>
      </c>
    </row>
    <row r="27" spans="1:11" s="219" customFormat="1" ht="12.75">
      <c r="A27" s="309" t="s">
        <v>159</v>
      </c>
      <c r="B27" s="290" t="s">
        <v>114</v>
      </c>
      <c r="C27" s="222"/>
      <c r="D27" s="223"/>
      <c r="E27" s="224"/>
      <c r="F27" s="297" t="s">
        <v>170</v>
      </c>
      <c r="G27" s="298">
        <v>1</v>
      </c>
      <c r="H27" s="266">
        <v>0</v>
      </c>
      <c r="I27" s="267" t="s">
        <v>106</v>
      </c>
      <c r="J27" s="278">
        <v>0</v>
      </c>
      <c r="K27" s="293">
        <v>0</v>
      </c>
    </row>
    <row r="28" spans="1:11" s="219" customFormat="1" ht="12.75">
      <c r="A28" s="309" t="s">
        <v>160</v>
      </c>
      <c r="B28" s="290" t="s">
        <v>118</v>
      </c>
      <c r="C28" s="222"/>
      <c r="D28" s="223"/>
      <c r="E28" s="224"/>
      <c r="F28" s="297" t="s">
        <v>170</v>
      </c>
      <c r="G28" s="298">
        <v>1</v>
      </c>
      <c r="H28" s="266">
        <v>0</v>
      </c>
      <c r="I28" s="267" t="s">
        <v>106</v>
      </c>
      <c r="J28" s="278">
        <v>0</v>
      </c>
      <c r="K28" s="293">
        <v>0</v>
      </c>
    </row>
    <row r="29" spans="1:11" s="220" customFormat="1" ht="12.75">
      <c r="A29" s="309" t="s">
        <v>131</v>
      </c>
      <c r="B29" s="316" t="s">
        <v>141</v>
      </c>
      <c r="C29" s="212"/>
      <c r="D29" s="218"/>
      <c r="E29" s="234"/>
      <c r="F29" s="297" t="s">
        <v>170</v>
      </c>
      <c r="G29" s="301">
        <v>1</v>
      </c>
      <c r="H29" s="270">
        <v>0</v>
      </c>
      <c r="I29" s="267"/>
      <c r="J29" s="281">
        <v>0</v>
      </c>
      <c r="K29" s="295">
        <v>0</v>
      </c>
    </row>
    <row r="30" spans="1:11" s="213" customFormat="1" ht="12.75">
      <c r="A30" s="309" t="s">
        <v>161</v>
      </c>
      <c r="B30" s="290" t="s">
        <v>156</v>
      </c>
      <c r="C30" s="212"/>
      <c r="D30" s="214"/>
      <c r="E30" s="215"/>
      <c r="F30" s="297" t="s">
        <v>170</v>
      </c>
      <c r="G30" s="298">
        <v>1</v>
      </c>
      <c r="H30" s="266">
        <v>0</v>
      </c>
      <c r="I30" s="267"/>
      <c r="J30" s="279">
        <v>0</v>
      </c>
      <c r="K30" s="293">
        <v>0</v>
      </c>
    </row>
    <row r="31" spans="1:11" s="219" customFormat="1" ht="12.75">
      <c r="A31" s="312" t="s">
        <v>151</v>
      </c>
      <c r="B31" s="317" t="s">
        <v>148</v>
      </c>
      <c r="C31" s="252"/>
      <c r="D31" s="253"/>
      <c r="E31" s="254"/>
      <c r="F31" s="299"/>
      <c r="G31" s="300"/>
      <c r="H31" s="268"/>
      <c r="I31" s="269"/>
      <c r="J31" s="280"/>
      <c r="K31" s="294"/>
    </row>
    <row r="32" spans="1:11" s="219" customFormat="1" ht="12.75">
      <c r="A32" s="309" t="s">
        <v>157</v>
      </c>
      <c r="B32" s="316" t="s">
        <v>107</v>
      </c>
      <c r="C32" s="212"/>
      <c r="D32" s="214"/>
      <c r="E32" s="221"/>
      <c r="F32" s="297" t="s">
        <v>170</v>
      </c>
      <c r="G32" s="298">
        <v>1</v>
      </c>
      <c r="H32" s="266">
        <v>0</v>
      </c>
      <c r="I32" s="267"/>
      <c r="J32" s="278">
        <v>0</v>
      </c>
      <c r="K32" s="293">
        <v>0</v>
      </c>
    </row>
    <row r="33" spans="1:11" s="219" customFormat="1" ht="12.75">
      <c r="A33" s="309" t="s">
        <v>158</v>
      </c>
      <c r="B33" s="290" t="s">
        <v>117</v>
      </c>
      <c r="C33" s="212"/>
      <c r="D33" s="214"/>
      <c r="E33" s="215"/>
      <c r="F33" s="297" t="s">
        <v>170</v>
      </c>
      <c r="G33" s="307">
        <v>1</v>
      </c>
      <c r="H33" s="266">
        <v>0</v>
      </c>
      <c r="I33" s="267" t="s">
        <v>106</v>
      </c>
      <c r="J33" s="278">
        <v>0</v>
      </c>
      <c r="K33" s="293">
        <v>0</v>
      </c>
    </row>
    <row r="34" spans="1:11" s="213" customFormat="1" ht="12.75">
      <c r="A34" s="311" t="s">
        <v>159</v>
      </c>
      <c r="B34" s="290" t="s">
        <v>122</v>
      </c>
      <c r="C34" s="212"/>
      <c r="D34" s="214"/>
      <c r="E34" s="215"/>
      <c r="F34" s="297" t="s">
        <v>170</v>
      </c>
      <c r="G34" s="298">
        <v>1</v>
      </c>
      <c r="H34" s="266">
        <v>0</v>
      </c>
      <c r="I34" s="267"/>
      <c r="J34" s="282">
        <v>0</v>
      </c>
      <c r="K34" s="293">
        <v>0</v>
      </c>
    </row>
    <row r="35" spans="1:11" s="213" customFormat="1" ht="12.75">
      <c r="A35" s="309" t="s">
        <v>160</v>
      </c>
      <c r="B35" s="290" t="s">
        <v>123</v>
      </c>
      <c r="C35" s="212"/>
      <c r="D35" s="214"/>
      <c r="E35" s="215"/>
      <c r="F35" s="297" t="s">
        <v>170</v>
      </c>
      <c r="G35" s="298">
        <v>1</v>
      </c>
      <c r="H35" s="266">
        <v>0</v>
      </c>
      <c r="I35" s="267"/>
      <c r="J35" s="283">
        <v>0</v>
      </c>
      <c r="K35" s="293">
        <v>0</v>
      </c>
    </row>
    <row r="36" spans="1:11" s="213" customFormat="1" ht="12.75">
      <c r="A36" s="309" t="s">
        <v>131</v>
      </c>
      <c r="B36" s="290" t="s">
        <v>124</v>
      </c>
      <c r="C36" s="212"/>
      <c r="D36" s="214"/>
      <c r="E36" s="215"/>
      <c r="F36" s="297" t="s">
        <v>170</v>
      </c>
      <c r="G36" s="298">
        <v>1</v>
      </c>
      <c r="H36" s="266">
        <v>0</v>
      </c>
      <c r="I36" s="267"/>
      <c r="J36" s="282">
        <v>0</v>
      </c>
      <c r="K36" s="293">
        <v>0</v>
      </c>
    </row>
    <row r="37" spans="1:11" s="213" customFormat="1" ht="12.75">
      <c r="A37" s="309" t="s">
        <v>161</v>
      </c>
      <c r="B37" s="290" t="s">
        <v>125</v>
      </c>
      <c r="C37" s="212"/>
      <c r="D37" s="214"/>
      <c r="E37" s="215"/>
      <c r="F37" s="297" t="s">
        <v>170</v>
      </c>
      <c r="G37" s="298">
        <v>1</v>
      </c>
      <c r="H37" s="266">
        <v>0</v>
      </c>
      <c r="I37" s="267"/>
      <c r="J37" s="279">
        <v>0</v>
      </c>
      <c r="K37" s="293">
        <v>0</v>
      </c>
    </row>
    <row r="38" spans="1:11" s="213" customFormat="1" ht="12.75">
      <c r="A38" s="309" t="s">
        <v>132</v>
      </c>
      <c r="B38" s="290" t="s">
        <v>126</v>
      </c>
      <c r="C38" s="212"/>
      <c r="D38" s="214"/>
      <c r="E38" s="215"/>
      <c r="F38" s="297" t="s">
        <v>170</v>
      </c>
      <c r="G38" s="302">
        <v>1</v>
      </c>
      <c r="H38" s="266">
        <v>0</v>
      </c>
      <c r="I38" s="267"/>
      <c r="J38" s="279">
        <v>0</v>
      </c>
      <c r="K38" s="293">
        <v>0</v>
      </c>
    </row>
    <row r="39" spans="1:11" s="213" customFormat="1" ht="12.75">
      <c r="A39" s="311" t="s">
        <v>162</v>
      </c>
      <c r="B39" s="290" t="s">
        <v>136</v>
      </c>
      <c r="C39" s="212"/>
      <c r="D39" s="214"/>
      <c r="E39" s="215"/>
      <c r="F39" s="297" t="s">
        <v>170</v>
      </c>
      <c r="G39" s="302">
        <v>1</v>
      </c>
      <c r="H39" s="266">
        <v>0</v>
      </c>
      <c r="I39" s="267"/>
      <c r="J39" s="279">
        <v>0</v>
      </c>
      <c r="K39" s="293">
        <v>0</v>
      </c>
    </row>
    <row r="40" spans="1:11" s="213" customFormat="1" ht="12.75">
      <c r="A40" s="309" t="s">
        <v>133</v>
      </c>
      <c r="B40" s="290" t="s">
        <v>137</v>
      </c>
      <c r="C40" s="212"/>
      <c r="D40" s="214"/>
      <c r="E40" s="215"/>
      <c r="F40" s="297" t="s">
        <v>170</v>
      </c>
      <c r="G40" s="302">
        <v>1</v>
      </c>
      <c r="H40" s="266">
        <v>0</v>
      </c>
      <c r="I40" s="267"/>
      <c r="J40" s="279">
        <v>0</v>
      </c>
      <c r="K40" s="293">
        <v>0</v>
      </c>
    </row>
    <row r="41" spans="1:11" s="213" customFormat="1" ht="12.75">
      <c r="A41" s="309" t="s">
        <v>134</v>
      </c>
      <c r="B41" s="318" t="s">
        <v>140</v>
      </c>
      <c r="C41" s="212"/>
      <c r="D41" s="214"/>
      <c r="E41" s="215"/>
      <c r="F41" s="297" t="s">
        <v>170</v>
      </c>
      <c r="G41" s="304">
        <v>1</v>
      </c>
      <c r="H41" s="266">
        <v>0</v>
      </c>
      <c r="I41" s="267"/>
      <c r="J41" s="284">
        <v>0</v>
      </c>
      <c r="K41" s="295">
        <v>0</v>
      </c>
    </row>
    <row r="42" spans="1:11" s="213" customFormat="1" ht="12.75">
      <c r="A42" s="310" t="s">
        <v>153</v>
      </c>
      <c r="B42" s="317" t="s">
        <v>152</v>
      </c>
      <c r="C42" s="249"/>
      <c r="D42" s="250"/>
      <c r="E42" s="255"/>
      <c r="F42" s="299"/>
      <c r="G42" s="303"/>
      <c r="H42" s="268"/>
      <c r="I42" s="269"/>
      <c r="J42" s="285"/>
      <c r="K42" s="294"/>
    </row>
    <row r="43" spans="1:11" s="213" customFormat="1" ht="12.75">
      <c r="A43" s="309" t="s">
        <v>157</v>
      </c>
      <c r="B43" s="290" t="s">
        <v>127</v>
      </c>
      <c r="C43" s="212"/>
      <c r="D43" s="214"/>
      <c r="E43" s="215"/>
      <c r="F43" s="297" t="s">
        <v>170</v>
      </c>
      <c r="G43" s="298">
        <v>1</v>
      </c>
      <c r="H43" s="266">
        <v>0</v>
      </c>
      <c r="I43" s="267"/>
      <c r="J43" s="279">
        <v>0</v>
      </c>
      <c r="K43" s="293">
        <v>0</v>
      </c>
    </row>
    <row r="44" spans="1:11" s="213" customFormat="1" ht="12.75">
      <c r="A44" s="309" t="s">
        <v>158</v>
      </c>
      <c r="B44" s="290" t="s">
        <v>128</v>
      </c>
      <c r="C44" s="212"/>
      <c r="D44" s="214"/>
      <c r="E44" s="215"/>
      <c r="F44" s="297" t="s">
        <v>170</v>
      </c>
      <c r="G44" s="302">
        <v>1</v>
      </c>
      <c r="H44" s="266">
        <v>0</v>
      </c>
      <c r="I44" s="267"/>
      <c r="J44" s="279">
        <v>0</v>
      </c>
      <c r="K44" s="293">
        <v>0</v>
      </c>
    </row>
    <row r="45" spans="1:11" s="213" customFormat="1" ht="12.75">
      <c r="A45" s="309" t="s">
        <v>159</v>
      </c>
      <c r="B45" s="290" t="s">
        <v>135</v>
      </c>
      <c r="C45" s="212"/>
      <c r="D45" s="214"/>
      <c r="E45" s="215"/>
      <c r="F45" s="297" t="s">
        <v>170</v>
      </c>
      <c r="G45" s="306">
        <v>1</v>
      </c>
      <c r="H45" s="266">
        <v>0</v>
      </c>
      <c r="I45" s="267"/>
      <c r="J45" s="279">
        <v>0</v>
      </c>
      <c r="K45" s="293">
        <v>0</v>
      </c>
    </row>
    <row r="46" spans="1:11" s="213" customFormat="1" ht="12.75">
      <c r="A46" s="309" t="s">
        <v>160</v>
      </c>
      <c r="B46" s="290" t="s">
        <v>154</v>
      </c>
      <c r="C46" s="212"/>
      <c r="D46" s="214"/>
      <c r="E46" s="215"/>
      <c r="F46" s="305" t="s">
        <v>170</v>
      </c>
      <c r="G46" s="298">
        <v>1</v>
      </c>
      <c r="H46" s="266">
        <v>0</v>
      </c>
      <c r="I46" s="267"/>
      <c r="J46" s="279">
        <v>0</v>
      </c>
      <c r="K46" s="293">
        <v>0</v>
      </c>
    </row>
    <row r="47" spans="1:11" s="213" customFormat="1" ht="12.75">
      <c r="A47" s="309" t="s">
        <v>131</v>
      </c>
      <c r="B47" s="290" t="s">
        <v>138</v>
      </c>
      <c r="C47" s="212"/>
      <c r="D47" s="214"/>
      <c r="E47" s="215"/>
      <c r="F47" s="297" t="s">
        <v>170</v>
      </c>
      <c r="G47" s="306">
        <v>1</v>
      </c>
      <c r="H47" s="266">
        <v>0</v>
      </c>
      <c r="I47" s="267"/>
      <c r="J47" s="279">
        <v>0</v>
      </c>
      <c r="K47" s="293">
        <v>0</v>
      </c>
    </row>
    <row r="48" spans="1:11" s="220" customFormat="1" ht="13.5" thickBot="1">
      <c r="A48" s="308" t="s">
        <v>161</v>
      </c>
      <c r="B48" s="319" t="s">
        <v>142</v>
      </c>
      <c r="C48" s="212"/>
      <c r="D48" s="229"/>
      <c r="E48" s="229"/>
      <c r="F48" s="225" t="s">
        <v>170</v>
      </c>
      <c r="G48" s="238">
        <v>1</v>
      </c>
      <c r="H48" s="271">
        <v>0</v>
      </c>
      <c r="I48" s="272"/>
      <c r="J48" s="286">
        <v>0</v>
      </c>
      <c r="K48" s="296">
        <v>0</v>
      </c>
    </row>
    <row r="49" spans="1:11" s="220" customFormat="1" ht="13.5" thickBot="1">
      <c r="A49" s="329"/>
      <c r="B49" s="330" t="s">
        <v>180</v>
      </c>
      <c r="C49" s="331"/>
      <c r="D49" s="332"/>
      <c r="E49" s="332"/>
      <c r="F49" s="333"/>
      <c r="G49" s="334"/>
      <c r="H49" s="273"/>
      <c r="I49" s="274"/>
      <c r="J49" s="287"/>
      <c r="K49" s="289"/>
    </row>
  </sheetData>
  <sheetProtection/>
  <printOptions/>
  <pageMargins left="0.7086614173228347" right="0.3937007874015748" top="1.1023622047244095" bottom="0.7874015748031497" header="0.5118110236220472" footer="0.31496062992125984"/>
  <pageSetup horizontalDpi="600" verticalDpi="600" orientation="portrait" paperSize="8" scale="85" r:id="rId1"/>
  <headerFooter>
    <oddHeader>&amp;C&amp;"Arial CE,Tučné"&amp;22
</oddHeader>
    <oddFooter>&amp;C&amp;P/&amp;N</oddFooter>
  </headerFooter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keil</dc:creator>
  <cp:keywords/>
  <dc:description/>
  <cp:lastModifiedBy>Muláková Alena</cp:lastModifiedBy>
  <cp:lastPrinted>2019-01-07T11:01:30Z</cp:lastPrinted>
  <dcterms:created xsi:type="dcterms:W3CDTF">2003-01-14T07:37:34Z</dcterms:created>
  <dcterms:modified xsi:type="dcterms:W3CDTF">2019-01-16T10:41:57Z</dcterms:modified>
  <cp:category/>
  <cp:version/>
  <cp:contentType/>
  <cp:contentStatus/>
</cp:coreProperties>
</file>